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Farma\Noviembre-Diciembre-Enero\"/>
    </mc:Choice>
  </mc:AlternateContent>
  <bookViews>
    <workbookView xWindow="-120" yWindow="-120" windowWidth="20730" windowHeight="11160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1" l="1"/>
  <c r="O14" i="11" s="1"/>
  <c r="I13" i="11"/>
  <c r="O13" i="11" s="1"/>
  <c r="I12" i="11"/>
  <c r="O12" i="11" s="1"/>
  <c r="I11" i="11"/>
  <c r="O11" i="11" s="1"/>
  <c r="I10" i="11"/>
  <c r="O10" i="11" s="1"/>
  <c r="I9" i="11"/>
  <c r="O9" i="11" s="1"/>
  <c r="I8" i="11"/>
  <c r="O8" i="11" s="1"/>
  <c r="I7" i="11" l="1"/>
  <c r="O7" i="11" s="1"/>
  <c r="K22" i="14" l="1"/>
  <c r="L22" i="14" s="1"/>
  <c r="G22" i="14"/>
  <c r="F14" i="14"/>
  <c r="P22" i="14" l="1"/>
  <c r="H7" i="13"/>
  <c r="C23" i="12" l="1"/>
  <c r="F9" i="12"/>
  <c r="F10" i="12"/>
  <c r="F11" i="12"/>
  <c r="F12" i="12"/>
  <c r="F8" i="12"/>
  <c r="H7" i="9"/>
  <c r="G8" i="8"/>
  <c r="L8" i="8"/>
  <c r="F23" i="12" l="1"/>
  <c r="H7" i="3"/>
</calcChain>
</file>

<file path=xl/sharedStrings.xml><?xml version="1.0" encoding="utf-8"?>
<sst xmlns="http://schemas.openxmlformats.org/spreadsheetml/2006/main" count="237" uniqueCount="110">
  <si>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</si>
  <si>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</si>
  <si>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</si>
  <si>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</si>
  <si>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</si>
  <si>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</si>
  <si>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</si>
  <si>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</si>
  <si>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</si>
  <si>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</si>
  <si>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</si>
  <si>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</si>
  <si>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</si>
  <si>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</si>
  <si>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</si>
  <si>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</si>
  <si>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</si>
  <si>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</si>
  <si>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</si>
  <si>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</si>
  <si>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</si>
  <si>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</si>
  <si>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</si>
  <si>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</si>
  <si>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</si>
  <si>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</si>
  <si>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</si>
  <si>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</si>
  <si>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</si>
  <si>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</si>
  <si>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</si>
  <si>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</si>
  <si>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</si>
  <si>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</si>
  <si>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</si>
  <si>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</si>
  <si>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</si>
  <si>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</si>
  <si>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</si>
  <si>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</si>
  <si>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</si>
  <si>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</si>
  <si>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</si>
  <si>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</si>
  <si>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</si>
  <si>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</si>
  <si>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</si>
  <si>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</si>
  <si>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</si>
  <si>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</si>
  <si>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</si>
  <si>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</si>
  <si>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</si>
  <si>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</si>
  <si>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</si>
  <si>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</si>
  <si>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</si>
  <si>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</si>
  <si>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</si>
  <si>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</si>
  <si>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</si>
  <si>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</si>
  <si>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</si>
  <si>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</si>
  <si>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</si>
  <si>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</si>
  <si>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</si>
  <si>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</si>
  <si>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</si>
  <si>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</si>
  <si>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</si>
  <si>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</si>
  <si>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</si>
  <si>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</si>
  <si>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</si>
  <si>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</si>
  <si>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</si>
  <si>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</si>
  <si>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</si>
  <si>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</si>
  <si>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</si>
  <si>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</si>
  <si>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</si>
  <si>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</si>
  <si>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</si>
  <si>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</si>
  <si>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</si>
  <si>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</si>
  <si>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</si>
  <si>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</si>
  <si>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</si>
  <si>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</si>
  <si>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</si>
  <si>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Felodipino (300 mg) Reference Standard USP
CAS: 72509-76-3
No. Producto: 1269389
Proveedor: PROQUIFA</t>
  </si>
  <si>
    <t>300 mg</t>
  </si>
  <si>
    <t xml:space="preserve">Proyecto: Felodipino
Motivo: Preparación de soluciones de referencia </t>
  </si>
  <si>
    <t>Felodipine Related Compound A (15 mg) (3-Ethyl 5-methyl 4-(2,3-dichlorophenyl)-2,6-dimethylpyridine-3,5-dicarboxylate)
CAS: 96382-71-7
No. Producto: 1269390
Proveedor: PROQUIFA</t>
  </si>
  <si>
    <t>15 mg</t>
  </si>
  <si>
    <t>Metformin Hydrochloride (200 mg) reference standard USP
CAS: 1115-70-4
No. Producto: 1396309
Proveedor: PROQUIFA</t>
  </si>
  <si>
    <t>200 mg</t>
  </si>
  <si>
    <t xml:space="preserve">Proyecto: Metformina
Motivo: Preparación de soluciones de referencia </t>
  </si>
  <si>
    <t>30 mg</t>
  </si>
  <si>
    <t>Metformin Related Compound B (25 mg) (1-Methylbiguanide hydrochloride), USP
CAS: 1674-62-0
No. Producto: 1396331
Proveedor: PROQUIFA</t>
  </si>
  <si>
    <t>Metformin Related Compound A (30 mg) (1-Cyanoguanidine), USP
CAS: 461-58-5
No. Producto: 1396310
Proveedor: PROQUIFA</t>
  </si>
  <si>
    <t>25 mg</t>
  </si>
  <si>
    <t>Metformin Related Compound C (25 mg) (N,N-Dimethyl-[1,3,5]triazine-2,4,6-triamine) USP
CAS: 1985-46-2
No. Producto: 1396342
Proveedor: PROQUIFA</t>
  </si>
  <si>
    <t>Rivaroxaban Related Compound B (20 mg) ((S)-N-({2-Oxo-3-[4-(3-oxomorpholino)phenyl]oxazolidin-5-yl}methyl)acetamide) USP
CAS: 1429334-00-8
No. Producto: 1604552
Proveedor: PROQUIFA</t>
  </si>
  <si>
    <t>20 mg</t>
  </si>
  <si>
    <t>Proyecto: Rivaroxaban
Motivo: Preparación de soluciones de aptitud del sistema</t>
  </si>
  <si>
    <t>Rivaroxaban Related Compound D (20 mg) (1,3-Bis({(S)-2-oxo-3-[4-(3-oxomorpholino)phenyl]oxazolidin-5-yl}methyl)urea) USP
CAS: 1365267-35-1
No. Producto: 1604563
Proveedor: PROQUIFA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</si>
</sst>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304800</xdr:rowOff>
    </xdr:to>
    <xdr:sp macro="" textlink="">
      <xdr:nvSpPr>
        <xdr:cNvPr id="5121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3" t="s">
        <v>69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67</v>
      </c>
      <c r="C4" s="23"/>
      <c r="D4" s="23"/>
      <c r="E4" s="23"/>
      <c r="F4" s="23"/>
      <c r="G4" s="23"/>
    </row>
    <row r="6" spans="2:16" ht="15">
      <c r="J6" s="24" t="s">
        <v>55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36</v>
      </c>
      <c r="D4" s="23"/>
      <c r="E4" s="23"/>
      <c r="F4" s="23"/>
      <c r="G4" s="23"/>
      <c r="H4" s="23"/>
      <c r="I4" s="12"/>
    </row>
    <row r="5" spans="3:18" ht="15">
      <c r="J5" s="24" t="s">
        <v>64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17"/>
  <sheetViews>
    <sheetView showGridLines="0" tabSelected="1" topLeftCell="F13" workbookViewId="0">
      <selection activeCell="O18" sqref="O18"/>
    </sheetView>
  </sheetViews>
  <sheetFormatPr baseColWidth="10" defaultRowHeight="14.25"/>
  <cols>
    <col min="3" max="3" width="19.875" customWidth="1"/>
    <col min="4" max="4" width="24.2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23" t="s">
        <v>65</v>
      </c>
      <c r="D4" s="23"/>
      <c r="E4" s="23"/>
      <c r="F4" s="23"/>
      <c r="G4" s="23"/>
      <c r="H4" s="23"/>
      <c r="I4" s="23"/>
      <c r="J4" s="12"/>
    </row>
    <row r="6" spans="3:21" ht="45">
      <c r="C6" s="27" t="s">
        <v>2</v>
      </c>
      <c r="D6" s="29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27" t="s">
        <v>54</v>
      </c>
      <c r="T6" s="28"/>
      <c r="U6" s="29"/>
    </row>
    <row r="7" spans="3:21" ht="85.5" customHeight="1">
      <c r="C7" s="25" t="s">
        <v>93</v>
      </c>
      <c r="D7" s="26"/>
      <c r="E7" s="6" t="s">
        <v>94</v>
      </c>
      <c r="F7" s="8">
        <v>1</v>
      </c>
      <c r="G7" s="6" t="s">
        <v>37</v>
      </c>
      <c r="H7" s="11">
        <v>5822</v>
      </c>
      <c r="I7" s="11">
        <f t="shared" ref="I7:I14" si="0">+H7*F7</f>
        <v>5822</v>
      </c>
      <c r="J7" s="6" t="s">
        <v>91</v>
      </c>
      <c r="K7" s="13">
        <v>45146</v>
      </c>
      <c r="L7" s="8">
        <v>30</v>
      </c>
      <c r="M7" s="6" t="s">
        <v>29</v>
      </c>
      <c r="N7" s="8">
        <v>1</v>
      </c>
      <c r="O7" s="11">
        <f t="shared" ref="O7:O14" si="1">I7</f>
        <v>5822</v>
      </c>
      <c r="P7" s="11" t="s">
        <v>92</v>
      </c>
      <c r="Q7" s="11" t="s">
        <v>92</v>
      </c>
      <c r="R7" s="6" t="s">
        <v>95</v>
      </c>
      <c r="S7" s="25"/>
      <c r="T7" s="30"/>
      <c r="U7" s="26"/>
    </row>
    <row r="8" spans="3:21" ht="96" customHeight="1">
      <c r="C8" s="25" t="s">
        <v>96</v>
      </c>
      <c r="D8" s="26"/>
      <c r="E8" s="6" t="s">
        <v>97</v>
      </c>
      <c r="F8" s="8">
        <v>1</v>
      </c>
      <c r="G8" s="6" t="s">
        <v>37</v>
      </c>
      <c r="H8" s="11">
        <v>18406</v>
      </c>
      <c r="I8" s="11">
        <f t="shared" si="0"/>
        <v>18406</v>
      </c>
      <c r="J8" s="6" t="s">
        <v>91</v>
      </c>
      <c r="K8" s="13">
        <v>45302</v>
      </c>
      <c r="L8" s="8">
        <v>30</v>
      </c>
      <c r="M8" s="6" t="s">
        <v>29</v>
      </c>
      <c r="N8" s="8">
        <v>1</v>
      </c>
      <c r="O8" s="11">
        <f t="shared" si="1"/>
        <v>18406</v>
      </c>
      <c r="P8" s="11" t="s">
        <v>92</v>
      </c>
      <c r="Q8" s="11" t="s">
        <v>92</v>
      </c>
      <c r="R8" s="6" t="s">
        <v>95</v>
      </c>
    </row>
    <row r="9" spans="3:21" ht="79.5" customHeight="1">
      <c r="C9" s="25" t="s">
        <v>98</v>
      </c>
      <c r="D9" s="26"/>
      <c r="E9" s="6" t="s">
        <v>99</v>
      </c>
      <c r="F9" s="8">
        <v>1</v>
      </c>
      <c r="G9" s="6" t="s">
        <v>37</v>
      </c>
      <c r="H9" s="11">
        <v>7924</v>
      </c>
      <c r="I9" s="11">
        <f t="shared" si="0"/>
        <v>7924</v>
      </c>
      <c r="J9" s="6" t="s">
        <v>91</v>
      </c>
      <c r="K9" s="13">
        <v>44902</v>
      </c>
      <c r="L9" s="8">
        <v>30</v>
      </c>
      <c r="M9" s="6" t="s">
        <v>29</v>
      </c>
      <c r="N9" s="8">
        <v>1</v>
      </c>
      <c r="O9" s="11">
        <f t="shared" si="1"/>
        <v>7924</v>
      </c>
      <c r="P9" s="11" t="s">
        <v>92</v>
      </c>
      <c r="Q9" s="11" t="s">
        <v>92</v>
      </c>
      <c r="R9" s="6" t="s">
        <v>100</v>
      </c>
    </row>
    <row r="10" spans="3:21" ht="87" customHeight="1">
      <c r="C10" s="25" t="s">
        <v>103</v>
      </c>
      <c r="D10" s="26"/>
      <c r="E10" s="6" t="s">
        <v>101</v>
      </c>
      <c r="F10" s="8">
        <v>1</v>
      </c>
      <c r="G10" s="6" t="s">
        <v>37</v>
      </c>
      <c r="H10" s="11">
        <v>21131</v>
      </c>
      <c r="I10" s="11">
        <f t="shared" si="0"/>
        <v>21131</v>
      </c>
      <c r="J10" s="6" t="s">
        <v>91</v>
      </c>
      <c r="K10" s="13">
        <v>44902</v>
      </c>
      <c r="L10" s="8">
        <v>30</v>
      </c>
      <c r="M10" s="6" t="s">
        <v>29</v>
      </c>
      <c r="N10" s="8">
        <v>1</v>
      </c>
      <c r="O10" s="11">
        <f t="shared" si="1"/>
        <v>21131</v>
      </c>
      <c r="P10" s="11" t="s">
        <v>92</v>
      </c>
      <c r="Q10" s="11" t="s">
        <v>92</v>
      </c>
      <c r="R10" s="6" t="s">
        <v>100</v>
      </c>
    </row>
    <row r="11" spans="3:21" ht="89.25" customHeight="1">
      <c r="C11" s="25" t="s">
        <v>102</v>
      </c>
      <c r="D11" s="26"/>
      <c r="E11" s="6" t="s">
        <v>104</v>
      </c>
      <c r="F11" s="8">
        <v>1</v>
      </c>
      <c r="G11" s="6" t="s">
        <v>37</v>
      </c>
      <c r="H11" s="11">
        <v>20930</v>
      </c>
      <c r="I11" s="11">
        <f t="shared" si="0"/>
        <v>20930</v>
      </c>
      <c r="J11" s="6" t="s">
        <v>91</v>
      </c>
      <c r="K11" s="13">
        <v>44935</v>
      </c>
      <c r="L11" s="8">
        <v>30</v>
      </c>
      <c r="M11" s="6" t="s">
        <v>29</v>
      </c>
      <c r="N11" s="8">
        <v>1</v>
      </c>
      <c r="O11" s="11">
        <f t="shared" si="1"/>
        <v>20930</v>
      </c>
      <c r="P11" s="11" t="s">
        <v>92</v>
      </c>
      <c r="Q11" s="11" t="s">
        <v>92</v>
      </c>
      <c r="R11" s="6" t="s">
        <v>100</v>
      </c>
    </row>
    <row r="12" spans="3:21" ht="93.75" customHeight="1">
      <c r="C12" s="25" t="s">
        <v>105</v>
      </c>
      <c r="D12" s="26"/>
      <c r="E12" s="6" t="s">
        <v>104</v>
      </c>
      <c r="F12" s="8">
        <v>1</v>
      </c>
      <c r="G12" s="6" t="s">
        <v>37</v>
      </c>
      <c r="H12" s="11">
        <v>22535</v>
      </c>
      <c r="I12" s="11">
        <f t="shared" si="0"/>
        <v>22535</v>
      </c>
      <c r="J12" s="6" t="s">
        <v>91</v>
      </c>
      <c r="K12" s="13">
        <v>44935</v>
      </c>
      <c r="L12" s="8">
        <v>30</v>
      </c>
      <c r="M12" s="6" t="s">
        <v>29</v>
      </c>
      <c r="N12" s="8">
        <v>1</v>
      </c>
      <c r="O12" s="11">
        <f t="shared" si="1"/>
        <v>22535</v>
      </c>
      <c r="P12" s="11" t="s">
        <v>92</v>
      </c>
      <c r="Q12" s="11" t="s">
        <v>92</v>
      </c>
      <c r="R12" s="6" t="s">
        <v>100</v>
      </c>
    </row>
    <row r="13" spans="3:21" ht="98.25" customHeight="1">
      <c r="C13" s="25" t="s">
        <v>106</v>
      </c>
      <c r="D13" s="26"/>
      <c r="E13" s="6" t="s">
        <v>107</v>
      </c>
      <c r="F13" s="8">
        <v>1</v>
      </c>
      <c r="G13" s="6" t="s">
        <v>37</v>
      </c>
      <c r="H13" s="11">
        <v>25740</v>
      </c>
      <c r="I13" s="11">
        <f t="shared" si="0"/>
        <v>25740</v>
      </c>
      <c r="J13" s="6" t="s">
        <v>91</v>
      </c>
      <c r="K13" s="13">
        <v>45131</v>
      </c>
      <c r="L13" s="8">
        <v>30</v>
      </c>
      <c r="M13" s="6" t="s">
        <v>29</v>
      </c>
      <c r="N13" s="8">
        <v>1</v>
      </c>
      <c r="O13" s="11">
        <f t="shared" si="1"/>
        <v>25740</v>
      </c>
      <c r="P13" s="11" t="s">
        <v>92</v>
      </c>
      <c r="Q13" s="11" t="s">
        <v>92</v>
      </c>
      <c r="R13" s="6" t="s">
        <v>108</v>
      </c>
    </row>
    <row r="14" spans="3:21" ht="118.5" customHeight="1">
      <c r="C14" s="25" t="s">
        <v>109</v>
      </c>
      <c r="D14" s="26"/>
      <c r="E14" s="6" t="s">
        <v>107</v>
      </c>
      <c r="F14" s="8">
        <v>1</v>
      </c>
      <c r="G14" s="6" t="s">
        <v>37</v>
      </c>
      <c r="H14" s="11">
        <v>25740</v>
      </c>
      <c r="I14" s="11">
        <f t="shared" si="0"/>
        <v>25740</v>
      </c>
      <c r="J14" s="6" t="s">
        <v>91</v>
      </c>
      <c r="K14" s="13">
        <v>45131</v>
      </c>
      <c r="L14" s="8">
        <v>30</v>
      </c>
      <c r="M14" s="6" t="s">
        <v>29</v>
      </c>
      <c r="N14" s="8">
        <v>1</v>
      </c>
      <c r="O14" s="11">
        <f t="shared" si="1"/>
        <v>25740</v>
      </c>
      <c r="P14" s="11" t="s">
        <v>92</v>
      </c>
      <c r="Q14" s="11" t="s">
        <v>92</v>
      </c>
      <c r="R14" s="6" t="s">
        <v>108</v>
      </c>
    </row>
    <row r="17" spans="15:15">
      <c r="O17" s="41"/>
    </row>
  </sheetData>
  <mergeCells count="12">
    <mergeCell ref="C4:I4"/>
    <mergeCell ref="S6:U6"/>
    <mergeCell ref="S7:U7"/>
    <mergeCell ref="C6:D6"/>
    <mergeCell ref="C7:D7"/>
    <mergeCell ref="C13:D13"/>
    <mergeCell ref="C14:D14"/>
    <mergeCell ref="C8:D8"/>
    <mergeCell ref="C9:D9"/>
    <mergeCell ref="C10:D10"/>
    <mergeCell ref="C11:D11"/>
    <mergeCell ref="C12:D1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1" t="s">
        <v>84</v>
      </c>
      <c r="D6" s="32"/>
      <c r="E6" s="32"/>
      <c r="F6" s="33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4" t="s">
        <v>88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3:17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0" t="s">
        <v>79</v>
      </c>
      <c r="D4" s="40"/>
      <c r="E4" s="40"/>
      <c r="F4" s="40"/>
      <c r="G4" s="40"/>
      <c r="H4" s="40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2024-10-28T21:57:06Z</dcterms:modified>
</cp:coreProperties>
</file>