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Manuel\Documents\5 Requisiciones\2024\DA\CAL-DESFAR  - Refacciones MP UPLC TQD\"/>
    </mc:Choice>
  </mc:AlternateContent>
  <bookViews>
    <workbookView xWindow="0" yWindow="0" windowWidth="20490" windowHeight="7905"/>
  </bookViews>
  <sheets>
    <sheet name="REFACCIONES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F17" i="1"/>
  <c r="F8" i="1" l="1"/>
  <c r="F9" i="1"/>
  <c r="F10" i="1"/>
  <c r="F11" i="1"/>
  <c r="F12" i="1"/>
  <c r="F13" i="1"/>
  <c r="F14" i="1"/>
  <c r="F15" i="1"/>
  <c r="F16" i="1"/>
  <c r="F7" i="1" l="1"/>
  <c r="L7" i="1" s="1"/>
</calcChain>
</file>

<file path=xl/sharedStrings.xml><?xml version="1.0" encoding="utf-8"?>
<sst xmlns="http://schemas.openxmlformats.org/spreadsheetml/2006/main" count="44" uniqueCount="32">
  <si>
    <t>REFACCIONES Y HERRAMENTALES</t>
  </si>
  <si>
    <t xml:space="preserve">Descripción del producto </t>
  </si>
  <si>
    <t>Cantidad</t>
  </si>
  <si>
    <t>U/M</t>
  </si>
  <si>
    <t>IMPORTE</t>
  </si>
  <si>
    <t>Equipo al que pertenece</t>
  </si>
  <si>
    <t>Ultima compra</t>
  </si>
  <si>
    <t xml:space="preserve">Tiempo de vida estimado </t>
  </si>
  <si>
    <t>Cotización 1</t>
  </si>
  <si>
    <t>Cotización 2</t>
  </si>
  <si>
    <t>Cotización 3</t>
  </si>
  <si>
    <t>Obsevaciones</t>
  </si>
  <si>
    <t>Imagen</t>
  </si>
  <si>
    <t>PZ</t>
  </si>
  <si>
    <t>NA</t>
  </si>
  <si>
    <t>Stock de                        seguridad / mes</t>
  </si>
  <si>
    <t>PRECIO DOLARES</t>
  </si>
  <si>
    <t>Check Valve, Double ball and Seat, Titanium, 2/pk, Accumulator</t>
  </si>
  <si>
    <t>Assembly, Cartridge, Intelligent Intake Valve, 2/pk</t>
  </si>
  <si>
    <t>#Parte</t>
  </si>
  <si>
    <t>Seal Wash Housing Seal, 2/pk</t>
  </si>
  <si>
    <t>Head Seal &amp; S/W Spacer 2/pk</t>
  </si>
  <si>
    <t>O-RING,Teflon 2-016, 1/pk</t>
  </si>
  <si>
    <t>WAT076152</t>
  </si>
  <si>
    <t>Plunger, .0787 Dia X 1.415, 2/pk</t>
  </si>
  <si>
    <t>Filter Mixer, 50 µL (Standard)</t>
  </si>
  <si>
    <t xml:space="preserve">Kit, 250ul Syringe, 100ul Loop </t>
  </si>
  <si>
    <t>Needle Seal O-ring, 002 Kalrez</t>
  </si>
  <si>
    <t>Needle Assembly, PEEK, 30 µL</t>
  </si>
  <si>
    <t>Acquity UPLC con Detector de Masas TQD                (Rentado)</t>
  </si>
  <si>
    <r>
      <t xml:space="preserve">Para stock de mantenimiento preventivo a los modulos del UPLC       </t>
    </r>
    <r>
      <rPr>
        <b/>
        <sz val="10"/>
        <color theme="1"/>
        <rFont val="Arial"/>
        <family val="2"/>
      </rPr>
      <t>NO SE INCLUYEN REFACCIONES DEL DETECTOR DE MASAS</t>
    </r>
  </si>
  <si>
    <t>12 meses        Dependiendo del uso del equipo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</si>
</sst>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Font="1" applyBorder="1"/>
    <xf numFmtId="0" fontId="0" fillId="0" borderId="0" xfId="0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2" xfId="1" applyFont="1" applyBorder="1" applyAlignment="1">
      <alignment horizontal="center" vertical="center" wrapText="1"/>
    </xf>
    <xf numFmtId="164" fontId="1" fillId="0" borderId="3" xfId="1" applyFont="1" applyBorder="1" applyAlignment="1">
      <alignment horizontal="center" vertical="center" wrapText="1"/>
    </xf>
    <xf numFmtId="164" fontId="1" fillId="0" borderId="4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65" fontId="1" fillId="0" borderId="5" xfId="2" applyFont="1" applyBorder="1" applyAlignment="1">
      <alignment horizontal="center" vertical="center" wrapText="1"/>
    </xf>
    <xf numFmtId="165" fontId="1" fillId="0" borderId="6" xfId="2" applyFont="1" applyBorder="1" applyAlignment="1">
      <alignment horizontal="center" vertical="center" wrapText="1"/>
    </xf>
    <xf numFmtId="165" fontId="1" fillId="0" borderId="7" xfId="2" applyFont="1" applyBorder="1" applyAlignment="1">
      <alignment horizontal="center" vertical="center" wrapText="1"/>
    </xf>
    <xf numFmtId="165" fontId="1" fillId="0" borderId="8" xfId="2" applyFont="1" applyBorder="1" applyAlignment="1">
      <alignment horizontal="center" vertical="center" wrapText="1"/>
    </xf>
    <xf numFmtId="165" fontId="1" fillId="0" borderId="9" xfId="2" applyFont="1" applyBorder="1" applyAlignment="1">
      <alignment horizontal="center" vertical="center" wrapText="1"/>
    </xf>
    <xf numFmtId="165" fontId="1" fillId="0" borderId="10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28576</xdr:rowOff>
    </xdr:from>
    <xdr:to>
      <xdr:col>0</xdr:col>
      <xdr:colOff>1708944</xdr:colOff>
      <xdr:row>2</xdr:row>
      <xdr:rowOff>177158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F4F10B28-253A-4A99-9E7B-CD5E5785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3526" y="28576"/>
          <a:ext cx="1787525" cy="5295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17"/>
  <sheetViews>
    <sheetView showGridLines="0" tabSelected="1" zoomScale="90" zoomScaleNormal="90" workbookViewId="0">
      <selection activeCell="L7" sqref="L7:L16"/>
    </sheetView>
  </sheetViews>
  <sheetFormatPr baseColWidth="10" defaultRowHeight="15" x14ac:dyDescent="0.25"/>
  <cols>
    <col min="1" max="1" width="38.28515625" customWidth="1"/>
    <col min="2" max="2" width="15.85546875" bestFit="1" customWidth="1"/>
    <col min="3" max="3" width="8.85546875" style="5" bestFit="1" customWidth="1"/>
    <col min="4" max="4" width="5.28515625" bestFit="1" customWidth="1"/>
    <col min="5" max="5" width="10" style="5" bestFit="1" customWidth="1"/>
    <col min="6" max="6" width="12.5703125" style="5" customWidth="1"/>
    <col min="7" max="7" width="15.85546875" bestFit="1" customWidth="1"/>
    <col min="8" max="8" width="14.42578125" bestFit="1" customWidth="1"/>
    <col min="9" max="9" width="15.85546875" customWidth="1"/>
    <col min="10" max="10" width="5.140625" bestFit="1" customWidth="1"/>
    <col min="11" max="11" width="15.140625" bestFit="1" customWidth="1"/>
    <col min="12" max="14" width="11.5703125" bestFit="1" customWidth="1"/>
    <col min="15" max="15" width="21.28515625" customWidth="1"/>
    <col min="16" max="16" width="23.7109375" customWidth="1"/>
  </cols>
  <sheetData>
    <row r="4" spans="1:16" ht="18.75" x14ac:dyDescent="0.3">
      <c r="A4" s="17" t="s">
        <v>0</v>
      </c>
      <c r="B4" s="17"/>
      <c r="C4" s="17"/>
      <c r="D4" s="17"/>
      <c r="E4" s="17"/>
      <c r="F4" s="17"/>
      <c r="G4" s="1"/>
    </row>
    <row r="6" spans="1:16" ht="30" x14ac:dyDescent="0.25">
      <c r="A6" s="2" t="s">
        <v>1</v>
      </c>
      <c r="B6" s="2" t="s">
        <v>19</v>
      </c>
      <c r="C6" s="2" t="s">
        <v>2</v>
      </c>
      <c r="D6" s="2" t="s">
        <v>3</v>
      </c>
      <c r="E6" s="2" t="s">
        <v>16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3</v>
      </c>
      <c r="K6" s="2" t="s">
        <v>15</v>
      </c>
      <c r="L6" s="2" t="s">
        <v>8</v>
      </c>
      <c r="M6" s="2" t="s">
        <v>9</v>
      </c>
      <c r="N6" s="2" t="s">
        <v>10</v>
      </c>
      <c r="O6" s="2" t="s">
        <v>11</v>
      </c>
      <c r="P6" s="2" t="s">
        <v>12</v>
      </c>
    </row>
    <row r="7" spans="1:16" ht="45" customHeight="1" x14ac:dyDescent="0.25">
      <c r="A7" s="7" t="s">
        <v>20</v>
      </c>
      <c r="B7" s="7">
        <v>700002598</v>
      </c>
      <c r="C7" s="10">
        <v>2</v>
      </c>
      <c r="D7" s="7" t="s">
        <v>13</v>
      </c>
      <c r="E7" s="8">
        <v>166.44</v>
      </c>
      <c r="F7" s="8">
        <f>+E7*C7</f>
        <v>332.88</v>
      </c>
      <c r="G7" s="18" t="s">
        <v>29</v>
      </c>
      <c r="H7" s="21">
        <v>43647</v>
      </c>
      <c r="I7" s="14" t="s">
        <v>31</v>
      </c>
      <c r="J7" s="11" t="s">
        <v>14</v>
      </c>
      <c r="K7" s="14" t="s">
        <v>14</v>
      </c>
      <c r="L7" s="8">
        <f>F7</f>
        <v>332.88</v>
      </c>
      <c r="M7" s="24" t="s">
        <v>14</v>
      </c>
      <c r="N7" s="25"/>
      <c r="O7" s="11" t="s">
        <v>30</v>
      </c>
      <c r="P7" s="9"/>
    </row>
    <row r="8" spans="1:16" x14ac:dyDescent="0.25">
      <c r="A8" s="7" t="s">
        <v>21</v>
      </c>
      <c r="B8" s="7">
        <v>700002599</v>
      </c>
      <c r="C8" s="10">
        <v>2</v>
      </c>
      <c r="D8" s="7" t="s">
        <v>13</v>
      </c>
      <c r="E8" s="8">
        <v>192.28</v>
      </c>
      <c r="F8" s="8">
        <f t="shared" ref="F8:F16" si="0">+E8*C8</f>
        <v>384.56</v>
      </c>
      <c r="G8" s="19"/>
      <c r="H8" s="22"/>
      <c r="I8" s="15"/>
      <c r="J8" s="12"/>
      <c r="K8" s="15"/>
      <c r="L8" s="8">
        <f t="shared" ref="L8:L16" si="1">F8</f>
        <v>384.56</v>
      </c>
      <c r="M8" s="26"/>
      <c r="N8" s="27"/>
      <c r="O8" s="12"/>
      <c r="P8" s="9"/>
    </row>
    <row r="9" spans="1:16" x14ac:dyDescent="0.25">
      <c r="A9" s="7" t="s">
        <v>22</v>
      </c>
      <c r="B9" s="7" t="s">
        <v>23</v>
      </c>
      <c r="C9" s="10">
        <v>4</v>
      </c>
      <c r="D9" s="7" t="s">
        <v>13</v>
      </c>
      <c r="E9" s="8">
        <v>14.44</v>
      </c>
      <c r="F9" s="8">
        <f t="shared" si="0"/>
        <v>57.76</v>
      </c>
      <c r="G9" s="19"/>
      <c r="H9" s="22"/>
      <c r="I9" s="15"/>
      <c r="J9" s="12"/>
      <c r="K9" s="15"/>
      <c r="L9" s="8">
        <f t="shared" si="1"/>
        <v>57.76</v>
      </c>
      <c r="M9" s="26"/>
      <c r="N9" s="27"/>
      <c r="O9" s="12"/>
      <c r="P9" s="9"/>
    </row>
    <row r="10" spans="1:16" x14ac:dyDescent="0.25">
      <c r="A10" s="7" t="s">
        <v>24</v>
      </c>
      <c r="B10" s="7">
        <v>700002600</v>
      </c>
      <c r="C10" s="10">
        <v>4</v>
      </c>
      <c r="D10" s="7" t="s">
        <v>13</v>
      </c>
      <c r="E10" s="8">
        <v>272.83999999999997</v>
      </c>
      <c r="F10" s="8">
        <f t="shared" si="0"/>
        <v>1091.3599999999999</v>
      </c>
      <c r="G10" s="19"/>
      <c r="H10" s="22"/>
      <c r="I10" s="15"/>
      <c r="J10" s="12"/>
      <c r="K10" s="15"/>
      <c r="L10" s="8">
        <f t="shared" si="1"/>
        <v>1091.3599999999999</v>
      </c>
      <c r="M10" s="26"/>
      <c r="N10" s="27"/>
      <c r="O10" s="12"/>
      <c r="P10" s="9"/>
    </row>
    <row r="11" spans="1:16" ht="25.5" x14ac:dyDescent="0.25">
      <c r="A11" s="7" t="s">
        <v>17</v>
      </c>
      <c r="B11" s="7">
        <v>700002968</v>
      </c>
      <c r="C11" s="10">
        <v>1</v>
      </c>
      <c r="D11" s="7" t="s">
        <v>13</v>
      </c>
      <c r="E11" s="8">
        <v>459.8</v>
      </c>
      <c r="F11" s="8">
        <f t="shared" si="0"/>
        <v>459.8</v>
      </c>
      <c r="G11" s="19"/>
      <c r="H11" s="22"/>
      <c r="I11" s="15"/>
      <c r="J11" s="12"/>
      <c r="K11" s="15"/>
      <c r="L11" s="8">
        <f t="shared" si="1"/>
        <v>459.8</v>
      </c>
      <c r="M11" s="26"/>
      <c r="N11" s="27"/>
      <c r="O11" s="12"/>
      <c r="P11" s="9"/>
    </row>
    <row r="12" spans="1:16" ht="25.5" x14ac:dyDescent="0.25">
      <c r="A12" s="7" t="s">
        <v>18</v>
      </c>
      <c r="B12" s="7">
        <v>700003563</v>
      </c>
      <c r="C12" s="10">
        <v>1</v>
      </c>
      <c r="D12" s="7" t="s">
        <v>13</v>
      </c>
      <c r="E12" s="8">
        <v>480.32</v>
      </c>
      <c r="F12" s="8">
        <f t="shared" si="0"/>
        <v>480.32</v>
      </c>
      <c r="G12" s="19"/>
      <c r="H12" s="22"/>
      <c r="I12" s="15"/>
      <c r="J12" s="12"/>
      <c r="K12" s="15"/>
      <c r="L12" s="8">
        <f t="shared" si="1"/>
        <v>480.32</v>
      </c>
      <c r="M12" s="26"/>
      <c r="N12" s="27"/>
      <c r="O12" s="12"/>
      <c r="P12" s="9"/>
    </row>
    <row r="13" spans="1:16" x14ac:dyDescent="0.25">
      <c r="A13" s="7" t="s">
        <v>25</v>
      </c>
      <c r="B13" s="7">
        <v>700002911</v>
      </c>
      <c r="C13" s="10">
        <v>1</v>
      </c>
      <c r="D13" s="7" t="s">
        <v>13</v>
      </c>
      <c r="E13" s="8">
        <v>338.96</v>
      </c>
      <c r="F13" s="8">
        <f t="shared" si="0"/>
        <v>338.96</v>
      </c>
      <c r="G13" s="19"/>
      <c r="H13" s="22"/>
      <c r="I13" s="15"/>
      <c r="J13" s="12"/>
      <c r="K13" s="15"/>
      <c r="L13" s="8">
        <f t="shared" si="1"/>
        <v>338.96</v>
      </c>
      <c r="M13" s="26"/>
      <c r="N13" s="27"/>
      <c r="O13" s="12"/>
      <c r="P13" s="9"/>
    </row>
    <row r="14" spans="1:16" x14ac:dyDescent="0.25">
      <c r="A14" s="7" t="s">
        <v>26</v>
      </c>
      <c r="B14" s="7">
        <v>176001792</v>
      </c>
      <c r="C14" s="10">
        <v>1</v>
      </c>
      <c r="D14" s="7" t="s">
        <v>13</v>
      </c>
      <c r="E14" s="8">
        <v>334.4</v>
      </c>
      <c r="F14" s="8">
        <f t="shared" si="0"/>
        <v>334.4</v>
      </c>
      <c r="G14" s="19"/>
      <c r="H14" s="22"/>
      <c r="I14" s="15"/>
      <c r="J14" s="12"/>
      <c r="K14" s="15"/>
      <c r="L14" s="8">
        <f t="shared" si="1"/>
        <v>334.4</v>
      </c>
      <c r="M14" s="26"/>
      <c r="N14" s="27"/>
      <c r="O14" s="12"/>
      <c r="P14" s="9"/>
    </row>
    <row r="15" spans="1:16" x14ac:dyDescent="0.25">
      <c r="A15" s="7" t="s">
        <v>27</v>
      </c>
      <c r="B15" s="7">
        <v>700002572</v>
      </c>
      <c r="C15" s="10">
        <v>1</v>
      </c>
      <c r="D15" s="7" t="s">
        <v>13</v>
      </c>
      <c r="E15" s="8">
        <v>66.88</v>
      </c>
      <c r="F15" s="8">
        <f t="shared" si="0"/>
        <v>66.88</v>
      </c>
      <c r="G15" s="19"/>
      <c r="H15" s="22"/>
      <c r="I15" s="15"/>
      <c r="J15" s="12"/>
      <c r="K15" s="15"/>
      <c r="L15" s="8">
        <f t="shared" si="1"/>
        <v>66.88</v>
      </c>
      <c r="M15" s="26"/>
      <c r="N15" s="27"/>
      <c r="O15" s="12"/>
      <c r="P15" s="9"/>
    </row>
    <row r="16" spans="1:16" x14ac:dyDescent="0.25">
      <c r="A16" s="7" t="s">
        <v>28</v>
      </c>
      <c r="B16" s="7">
        <v>700002644</v>
      </c>
      <c r="C16" s="10">
        <v>1</v>
      </c>
      <c r="D16" s="7" t="s">
        <v>13</v>
      </c>
      <c r="E16" s="8">
        <v>181.64</v>
      </c>
      <c r="F16" s="8">
        <f t="shared" si="0"/>
        <v>181.64</v>
      </c>
      <c r="G16" s="20"/>
      <c r="H16" s="23"/>
      <c r="I16" s="16"/>
      <c r="J16" s="13"/>
      <c r="K16" s="16"/>
      <c r="L16" s="8">
        <f t="shared" si="1"/>
        <v>181.64</v>
      </c>
      <c r="M16" s="28"/>
      <c r="N16" s="29"/>
      <c r="O16" s="13"/>
      <c r="P16" s="9"/>
    </row>
    <row r="17" spans="1:6" x14ac:dyDescent="0.25">
      <c r="A17" s="3"/>
      <c r="B17" s="4"/>
      <c r="D17" s="4"/>
      <c r="E17" s="6"/>
      <c r="F17" s="30">
        <f>SUM(F7:F16)</f>
        <v>3728.5600000000004</v>
      </c>
    </row>
  </sheetData>
  <mergeCells count="8">
    <mergeCell ref="O7:O16"/>
    <mergeCell ref="I7:I16"/>
    <mergeCell ref="K7:K16"/>
    <mergeCell ref="J7:J16"/>
    <mergeCell ref="A4:F4"/>
    <mergeCell ref="G7:G16"/>
    <mergeCell ref="H7:H16"/>
    <mergeCell ref="M7:N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2024-09-03T18:23:08Z</dcterms:created>
  <dcterms:modified xsi:type="dcterms:W3CDTF">2024-11-29T16:36:35Z</dcterms:modified>
</cp:coreProperties>
</file>