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Paty\Desktop\REQUISICIONES NVO FORMATO\"/>
    </mc:Choice>
  </mc:AlternateContent>
  <xr:revisionPtr revIDLastSave="0" documentId="8_{BD3CEF28-6E78-4D4E-A0E1-BEE6490B3242}" xr6:coauthVersionLast="45" xr6:coauthVersionMax="45" xr10:uidLastSave="{00000000-0000-0000-0000-000000000000}"/>
  <bookViews>
    <workbookView xWindow="-120" yWindow="-120" windowWidth="24240" windowHeight="13140" tabRatio="856" firstSheet="6" activeTab="13" xr2:uid="{B8AF66A5-9853-4D0C-9FD9-A3BE33A4A241}"/>
  </bookViews>
  <sheets>
    <sheet name="LLAVES Y TAPA" sheetId="41" r:id="rId1"/>
    <sheet name="PAPELERIA" sheetId="40" r:id="rId2"/>
    <sheet name="RIBBON " sheetId="16" r:id="rId3"/>
    <sheet name="CINTA AMARILLA" sheetId="37" r:id="rId4"/>
    <sheet name="TRAPO SONTARA" sheetId="17" r:id="rId5"/>
    <sheet name="ADHESIVO HOT MELT" sheetId="18" r:id="rId6"/>
    <sheet name="GUANTE" sheetId="30" r:id="rId7"/>
    <sheet name="BOLSA POLIPAPEL-VASO" sheetId="31" r:id="rId8"/>
    <sheet name="CINTA GORILA" sheetId="19" r:id="rId9"/>
    <sheet name="ETIQUETA" sheetId="15" r:id="rId10"/>
    <sheet name="BOLSA POLIET" sheetId="20" r:id="rId11"/>
    <sheet name="CINTA TRANSPARENTE" sheetId="22" r:id="rId12"/>
    <sheet name="COFIA PLEAGADA AZUL" sheetId="23" r:id="rId13"/>
    <sheet name="COFIA POLIPROPILENO BLANCA" sheetId="36" r:id="rId14"/>
    <sheet name="BACTIUM" sheetId="25" r:id="rId15"/>
    <sheet name="DOMINO" sheetId="32" r:id="rId16"/>
    <sheet name="CIP-CIP ADDITIVE" sheetId="28" r:id="rId17"/>
    <sheet name="ALCOHOL ETILICO" sheetId="29" r:id="rId18"/>
    <sheet name="BONDEX" sheetId="21" r:id="rId19"/>
    <sheet name="ZAPATON" sheetId="33" r:id="rId20"/>
    <sheet name="GEL-SHAMPOO LAVAMANOS" sheetId="34" r:id="rId21"/>
    <sheet name="NAVAJAS" sheetId="38" r:id="rId22"/>
    <sheet name="CUBREBOCAS" sheetId="35" r:id="rId23"/>
    <sheet name="GASA" sheetId="24" r:id="rId24"/>
    <sheet name="KORTE MULTI" sheetId="26" r:id="rId25"/>
    <sheet name="PCS 7000" sheetId="27" r:id="rId26"/>
    <sheet name="ART. DE LIMPIEZA " sheetId="12" r:id="rId27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9" i="36" l="1"/>
  <c r="F10" i="41" l="1"/>
  <c r="F9" i="41" l="1"/>
  <c r="C13" i="41"/>
  <c r="F8" i="41"/>
  <c r="F13" i="41" s="1"/>
  <c r="C9" i="40"/>
  <c r="F8" i="40"/>
  <c r="F9" i="40" s="1"/>
  <c r="L10" i="32" l="1"/>
  <c r="G10" i="32"/>
  <c r="G9" i="32"/>
  <c r="L9" i="32"/>
  <c r="F11" i="38" l="1"/>
  <c r="F10" i="38"/>
  <c r="L8" i="32"/>
  <c r="G8" i="32"/>
  <c r="F9" i="12" l="1"/>
  <c r="F10" i="12"/>
  <c r="F9" i="30"/>
  <c r="F10" i="30"/>
  <c r="C25" i="37"/>
  <c r="F8" i="37"/>
  <c r="F25" i="37" s="1"/>
  <c r="C10" i="36"/>
  <c r="F8" i="36"/>
  <c r="C25" i="35"/>
  <c r="F9" i="35"/>
  <c r="F8" i="35"/>
  <c r="F9" i="34"/>
  <c r="C25" i="34"/>
  <c r="F8" i="34"/>
  <c r="C25" i="33"/>
  <c r="F8" i="33"/>
  <c r="F25" i="33" s="1"/>
  <c r="F13" i="21"/>
  <c r="F11" i="15"/>
  <c r="F10" i="15"/>
  <c r="F9" i="31"/>
  <c r="C25" i="31"/>
  <c r="F8" i="31"/>
  <c r="C25" i="30"/>
  <c r="F8" i="30"/>
  <c r="L8" i="29"/>
  <c r="G8" i="29"/>
  <c r="L9" i="28"/>
  <c r="G9" i="28"/>
  <c r="L8" i="28"/>
  <c r="G8" i="28"/>
  <c r="L8" i="27"/>
  <c r="G8" i="27"/>
  <c r="L8" i="26"/>
  <c r="G8" i="26"/>
  <c r="G8" i="25"/>
  <c r="G9" i="25"/>
  <c r="L10" i="25"/>
  <c r="L9" i="25"/>
  <c r="L8" i="25"/>
  <c r="F25" i="30" l="1"/>
  <c r="F10" i="36"/>
  <c r="F25" i="35"/>
  <c r="F25" i="34"/>
  <c r="F25" i="31"/>
  <c r="F13" i="20" l="1"/>
  <c r="F10" i="20"/>
  <c r="F11" i="20"/>
  <c r="F12" i="20"/>
  <c r="F9" i="20"/>
  <c r="C25" i="24"/>
  <c r="F8" i="24"/>
  <c r="F25" i="24" s="1"/>
  <c r="F9" i="21"/>
  <c r="F10" i="21"/>
  <c r="F11" i="21"/>
  <c r="F12" i="21"/>
  <c r="C25" i="21"/>
  <c r="F8" i="21"/>
  <c r="C25" i="23"/>
  <c r="F8" i="23"/>
  <c r="F25" i="23" s="1"/>
  <c r="C25" i="22"/>
  <c r="F8" i="22"/>
  <c r="F25" i="22" s="1"/>
  <c r="F9" i="15"/>
  <c r="C25" i="20"/>
  <c r="F8" i="20"/>
  <c r="C25" i="15"/>
  <c r="F8" i="15"/>
  <c r="F8" i="19"/>
  <c r="F25" i="19" s="1"/>
  <c r="C25" i="19"/>
  <c r="F8" i="18"/>
  <c r="F25" i="18" s="1"/>
  <c r="C25" i="18"/>
  <c r="F8" i="17"/>
  <c r="F25" i="21" l="1"/>
  <c r="F25" i="20"/>
  <c r="F25" i="15"/>
  <c r="C25" i="17"/>
  <c r="F25" i="17"/>
  <c r="C25" i="16"/>
  <c r="F9" i="16"/>
  <c r="F8" i="16"/>
  <c r="C11" i="12"/>
  <c r="F25" i="16" l="1"/>
  <c r="F8" i="12" l="1"/>
  <c r="F11" i="12" l="1"/>
</calcChain>
</file>

<file path=xl/sharedStrings.xml><?xml version="1.0" encoding="utf-8"?>
<sst xmlns="http://schemas.openxmlformats.org/spreadsheetml/2006/main" count="604" uniqueCount="108">
  <si>
    <t>Stock</t>
  </si>
  <si>
    <t xml:space="preserve">Descripción del producto </t>
  </si>
  <si>
    <t>U/M</t>
  </si>
  <si>
    <t>Equipo al que pertenece</t>
  </si>
  <si>
    <t>Presentación</t>
  </si>
  <si>
    <t>Consumo promedio</t>
  </si>
  <si>
    <t>PZ</t>
  </si>
  <si>
    <t>Observaciones</t>
  </si>
  <si>
    <t>PRECIO</t>
  </si>
  <si>
    <t>IMPORTE</t>
  </si>
  <si>
    <t>pz/día</t>
  </si>
  <si>
    <t>U/M Consumida</t>
  </si>
  <si>
    <t>Imagen</t>
  </si>
  <si>
    <t>CONSUMO/PROMEDIO</t>
  </si>
  <si>
    <t>Cantidad Solicitada</t>
  </si>
  <si>
    <t>Cantidad consumida</t>
  </si>
  <si>
    <t>Dias duración</t>
  </si>
  <si>
    <t>Stock mensual necesario</t>
  </si>
  <si>
    <t>Areas en general de Farma</t>
  </si>
  <si>
    <t>Fecha de ultima compra</t>
  </si>
  <si>
    <t>CONSUMIBLES</t>
  </si>
  <si>
    <t>LISTADO DE ARTICULOS</t>
  </si>
  <si>
    <t>TOTAL</t>
  </si>
  <si>
    <t>Precio</t>
  </si>
  <si>
    <t>Importe</t>
  </si>
  <si>
    <t>INSUMOS</t>
  </si>
  <si>
    <t>ETIQUETA TT 102MMX76MM COLOR BLANCO ROLL</t>
  </si>
  <si>
    <t>CUBRE BOCAS PAQUETE C/50</t>
  </si>
  <si>
    <t>ZAPATON PAQUETE C/100</t>
  </si>
  <si>
    <t>COFIAS PLISADA BLANCA PAQUETE C/100</t>
  </si>
  <si>
    <t>GUANTE DE NITRILO CH PAQUETE C/100</t>
  </si>
  <si>
    <t>ALCOHOL ETILICO PORRON 20 LTS</t>
  </si>
  <si>
    <t>BOLSA POLIETILENO NATURAL 80X130</t>
  </si>
  <si>
    <t>CERA ESTANDAR 110 MM X 450M ZEBRA</t>
  </si>
  <si>
    <t>FOIL 35 MM X 122M</t>
  </si>
  <si>
    <t>CAJA</t>
  </si>
  <si>
    <t>ADHESIVO HOT MELT HL-4162 HB FULLER CAJA/C 11.34 KG</t>
  </si>
  <si>
    <t>CINTA GORILA IMPRESA 72X114 "NUCITEC"</t>
  </si>
  <si>
    <t>BOLSA POLIETILENO NATURAL 50 X 70</t>
  </si>
  <si>
    <t>KG</t>
  </si>
  <si>
    <t>ETIQUETA TT 102 X 203 MM BLANCO</t>
  </si>
  <si>
    <t>PIEZA</t>
  </si>
  <si>
    <t>ETIQUETA TT 102 X 76 MM ROJO</t>
  </si>
  <si>
    <t>PELICULA STRETCH FILM MANUAL 18"</t>
  </si>
  <si>
    <t>PZA</t>
  </si>
  <si>
    <t>COFIA PLEGADA 24" AZUL</t>
  </si>
  <si>
    <t>BOLSA</t>
  </si>
  <si>
    <t>TEXO</t>
  </si>
  <si>
    <t>LAVENET</t>
  </si>
  <si>
    <t>MAYA</t>
  </si>
  <si>
    <t>OXY-NET</t>
  </si>
  <si>
    <t>BE SURE</t>
  </si>
  <si>
    <t>BULTO</t>
  </si>
  <si>
    <t>GARRAFA</t>
  </si>
  <si>
    <t>BOLSA POLIETILENO NATURAL 20 X 30</t>
  </si>
  <si>
    <t>BOLSA POLIETILENO NATURAL 35 X 45</t>
  </si>
  <si>
    <t>BOLSA POLIETILENO NATURAL 40 X 60</t>
  </si>
  <si>
    <t>BOLSA POLIETILENO NATURAL 80 X 130</t>
  </si>
  <si>
    <t>CINTA EMPAQUE TRANSPARENTE 72 X 150</t>
  </si>
  <si>
    <t>BACTIUM OX 1000</t>
  </si>
  <si>
    <t>5 L</t>
  </si>
  <si>
    <t>BACTIUM 464</t>
  </si>
  <si>
    <t>KORTE MULTI</t>
  </si>
  <si>
    <t>PCS 7000</t>
  </si>
  <si>
    <t>GASA EN ROLLO TIPO HOSPITAL 91 X 91 T20X12</t>
  </si>
  <si>
    <t>CIP 100</t>
  </si>
  <si>
    <t>1 GALON</t>
  </si>
  <si>
    <t>CIP ADDTIVE</t>
  </si>
  <si>
    <t>ALCOHOL ETILICO</t>
  </si>
  <si>
    <t>GARRAFA CON 20 L</t>
  </si>
  <si>
    <t>BOLSA DE POLIPAPEL EN ROLLO 35 X 45</t>
  </si>
  <si>
    <t>VASO CÓNICO N° 106 SEGOSAN 20 PAQ/250 PZAS</t>
  </si>
  <si>
    <t>121717103 IC-3BK102 SPECIALIST  3BK102 s THERMOCHROMIC BLACK TO RED INK</t>
  </si>
  <si>
    <t>31211800- WL300 WASH LITRE</t>
  </si>
  <si>
    <t>ETIQUETA TT 102 X 51 MM BLANCO</t>
  </si>
  <si>
    <t>ETIQUETA TT 102 X 76 MM BLANCO</t>
  </si>
  <si>
    <t>NEUTRANET</t>
  </si>
  <si>
    <t>CUBRECALZADO ELÁSTICO BLANCO PQ 100</t>
  </si>
  <si>
    <t>SHAMPOO LAVAMANOS 20 L</t>
  </si>
  <si>
    <t>GEL ANTIBACTERIAL 20 L</t>
  </si>
  <si>
    <t>CUBREBOCAS TRICAPA PLISADO TERMOSELLADO BHP BLANCO ELÁSTICO (BOLSA / 50 PZAS)</t>
  </si>
  <si>
    <t>PAQ</t>
  </si>
  <si>
    <t>TUK CINTA DELIMITADORA 101 MM X 33 M AMARILLA</t>
  </si>
  <si>
    <t>GUANTE DESECHABLE NITRILO 4 MIL SIN POLVO MICROFLEX ANSELL (PAQUETE CON 100 GUANTES) LILA TALLA SM</t>
  </si>
  <si>
    <t>GUANTE DESECHABLE NITRILO 4 MIL SIN POLVO MICROFLEX ANSELL (PAQUETE CON 100 GUANTES) LILA TALLA MD</t>
  </si>
  <si>
    <t>GUANTE DESECHABLE NITRILO 4 MIL SIN POLVO MICROFLEX  ANSELL(PAQUETE CON 100 GUANTES) LILA TALLA LG</t>
  </si>
  <si>
    <t>DOLARES</t>
  </si>
  <si>
    <t>TRAPO SONTARA ERC/5000, CAJA CON 5 BOLSAS</t>
  </si>
  <si>
    <t>PZAS</t>
  </si>
  <si>
    <t>6PZ/CAJA</t>
  </si>
  <si>
    <t>9PZ/CJA</t>
  </si>
  <si>
    <t>MC-3BK102-4 MAKE-UP FOR 3BK102s-CASE OF 4 CARTRIDGES</t>
  </si>
  <si>
    <t>4PZ/CJA</t>
  </si>
  <si>
    <t xml:space="preserve">CUCHILLA REP-NM-10 PRUPER P/NAVAJA 10 PZAS REPUESTO </t>
  </si>
  <si>
    <t>NAVAJAS AUTORRETRACTIL DE SEGURIDAD TRUPER</t>
  </si>
  <si>
    <t>TRAPEADOR ECOSTRIPS TEXTIL RECICLADO Y BIODEGRADABLE</t>
  </si>
  <si>
    <t>FIBRAS BLANCAS P66 SCOTCH-BRITE CAJA CON 12 PZ 92mm x 146 mm c/u.</t>
  </si>
  <si>
    <t>CJA</t>
  </si>
  <si>
    <t>CLOROX TOTAL  GEL MULTIUSOS 10 LITROS</t>
  </si>
  <si>
    <t>N/A</t>
  </si>
  <si>
    <t xml:space="preserve">CINTA TRANSPARENTE </t>
  </si>
  <si>
    <t>CUBRE</t>
  </si>
  <si>
    <t>LLAVE DE PASO DE POLIPROPILENO 0.62PULG C/ADAPTADOR P/TUBOS 0.25-.31 PULG PIEZA (S) CON 1 NALGENE</t>
  </si>
  <si>
    <t>TAPON DE POLIPROPILENO BLANCO P/BIDON TAMAÑO 83B (S)CON 1 PIEZA NALGENE</t>
  </si>
  <si>
    <t>1549. GARRAFON (BIDON) DE POLIETILENO BAJA DENSIDAD 50LT LDPE</t>
  </si>
  <si>
    <t xml:space="preserve">ENMICADORA  TERMICA + CORTADOR DE PAPEL </t>
  </si>
  <si>
    <t>COMBINACION DE COFIA Y CUBREBARBA  S-21130 W</t>
  </si>
  <si>
    <t xml:space="preserve">COMBINACION DE COFIA Y CUBREBARBA  S-21130 BLU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</si>
</sst>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;[Red]\-&quot;$&quot;#,##0"/>
    <numFmt numFmtId="44" formatCode="_-&quot;$&quot;* #,##0.00_-;\-&quot;$&quot;* #,##0.00_-;_-&quot;$&quot;* &quot;-&quot;??_-;_-@_-"/>
    <numFmt numFmtId="43" formatCode="_-* #,##0.00_-;\-* #,##0.00_-;_-* &quot;-&quot;??_-;_-@_-"/>
  </numFmts>
  <fonts count="6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20"/>
      <color rgb="FF336699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3" fontId="0" fillId="0" borderId="1" xfId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44" fontId="0" fillId="0" borderId="1" xfId="2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43" fontId="2" fillId="2" borderId="1" xfId="1" applyFont="1" applyFill="1" applyBorder="1" applyAlignment="1">
      <alignment horizontal="center" vertical="center" wrapText="1"/>
    </xf>
    <xf numFmtId="44" fontId="2" fillId="2" borderId="1" xfId="2" applyFont="1" applyFill="1" applyBorder="1" applyAlignment="1">
      <alignment horizontal="center" vertical="center" wrapText="1"/>
    </xf>
    <xf numFmtId="0" fontId="2" fillId="0" borderId="0" xfId="0" applyFont="1"/>
    <xf numFmtId="0" fontId="0" fillId="0" borderId="1" xfId="0" applyFont="1" applyBorder="1" applyAlignment="1">
      <alignment vertical="center"/>
    </xf>
    <xf numFmtId="6" fontId="0" fillId="0" borderId="1" xfId="2" applyNumberFormat="1" applyFont="1" applyBorder="1" applyAlignment="1">
      <alignment horizontal="center" vertical="center" wrapText="1"/>
    </xf>
    <xf numFmtId="43" fontId="1" fillId="0" borderId="1" xfId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44" fontId="1" fillId="0" borderId="1" xfId="2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 wrapText="1"/>
    </xf>
    <xf numFmtId="0" fontId="5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22D3935-3C0B-4BA9-AE2D-D31721C942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0601" y="85726"/>
          <a:ext cx="1520825" cy="529582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601BA3E-16A4-4498-80AF-163CEF95DE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F661FBB-E824-46F5-8A51-E2EEDFD12A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FC97FC9-E948-45E7-BABA-7D31250265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F28459C-1E48-47B7-8903-F2AB68E045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043DE0D-00A2-4F96-BBDF-4D2F67AE17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02AAE60-31DD-4D1F-BB19-5F051E1CCD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BBC0919-7295-4E80-8BD1-B4DEDFB31C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C7AC94B-AE5E-417E-8F75-B1A05437AD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52EABE0-BD82-4F95-9C20-82FF078A1B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53D257E-7CC3-4154-9717-9E3D7605E8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222F057-AA19-4ECB-B154-12A2B16789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0601" y="85726"/>
          <a:ext cx="1520825" cy="529582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B376952-DE78-42D4-8293-453D29230D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C21CA23-D6EC-4DFB-9EC6-8391B245B6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2</xdr:row>
      <xdr:rowOff>85726</xdr:rowOff>
    </xdr:from>
    <xdr:to>
      <xdr:col>1</xdr:col>
      <xdr:colOff>1673226</xdr:colOff>
      <xdr:row>5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A8F5C97-99BE-4BCE-9E41-6352C54A4D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4376" y="266701"/>
          <a:ext cx="1520825" cy="529582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2AA35E4-E554-49F8-8A10-4F75005D95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02D1A3D-8142-44EC-8B85-2C474FB919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744B2CC-E31A-489F-9796-7A6633C86E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B44B660-153D-4046-BE79-5949A4ED33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B9D4B77-FAA4-4087-A202-8762EBC677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4436E55-FA24-458E-A3E6-65C2101EC3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2E899C3-2527-4C8D-8734-391C524D72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4940E8A-B254-4BB5-A1CE-F8CC096F03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C53F266-B744-441E-9DD8-9CB38B3776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7996C25-1634-4CD9-8C29-C6B0CCCAB2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2893215-D4BC-445B-86F3-A1A861FEE9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CB8B7D4-449B-4B28-8F3E-E03760E984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706B73-5CB0-42EB-A45F-28CA5B03F4B7}">
  <dimension ref="B4:J89"/>
  <sheetViews>
    <sheetView topLeftCell="A5" workbookViewId="0">
      <selection activeCell="J5" sqref="J1:J1048576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2" t="s">
        <v>21</v>
      </c>
      <c r="C4" s="22"/>
      <c r="D4" s="22"/>
      <c r="E4" s="22"/>
      <c r="F4" s="22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51" customHeight="1">
      <c r="B8" s="20" t="s">
        <v>102</v>
      </c>
      <c r="C8" s="4">
        <v>4</v>
      </c>
      <c r="D8" s="2" t="s">
        <v>6</v>
      </c>
      <c r="E8" s="7">
        <v>804</v>
      </c>
      <c r="F8" s="7">
        <f>E8*C8</f>
        <v>3216</v>
      </c>
    </row>
    <row r="9" spans="2:6" s="3" customFormat="1" ht="37.5" customHeight="1">
      <c r="B9" s="20" t="s">
        <v>103</v>
      </c>
      <c r="C9" s="4">
        <v>4</v>
      </c>
      <c r="D9" s="2" t="s">
        <v>6</v>
      </c>
      <c r="E9" s="7">
        <v>387.2</v>
      </c>
      <c r="F9" s="7">
        <f>E9*C9</f>
        <v>1548.8</v>
      </c>
    </row>
    <row r="10" spans="2:6" s="3" customFormat="1" ht="33" customHeight="1">
      <c r="B10" s="20" t="s">
        <v>104</v>
      </c>
      <c r="C10" s="4">
        <v>1</v>
      </c>
      <c r="D10" s="2" t="s">
        <v>6</v>
      </c>
      <c r="E10" s="7">
        <v>9587</v>
      </c>
      <c r="F10" s="7">
        <f>E10*C10</f>
        <v>9587</v>
      </c>
    </row>
    <row r="11" spans="2:6" s="3" customFormat="1" ht="24.75" customHeight="1">
      <c r="B11" s="12"/>
      <c r="C11" s="4"/>
      <c r="D11" s="2"/>
      <c r="E11" s="7"/>
      <c r="F11" s="7"/>
    </row>
    <row r="12" spans="2:6">
      <c r="B12" s="12"/>
      <c r="C12" s="1"/>
      <c r="D12" s="1"/>
      <c r="E12" s="1"/>
      <c r="F12" s="1"/>
    </row>
    <row r="13" spans="2:6" ht="15">
      <c r="B13" s="5" t="s">
        <v>22</v>
      </c>
      <c r="C13" s="9">
        <f>SUM(C8:C12)</f>
        <v>9</v>
      </c>
      <c r="D13" s="5"/>
      <c r="E13" s="5"/>
      <c r="F13" s="10">
        <f>SUM(F8:F12)</f>
        <v>14351.8</v>
      </c>
    </row>
    <row r="43" spans="10:10" ht="15">
      <c r="J43" s="11"/>
    </row>
    <row r="44" spans="10:10" ht="15">
      <c r="J44" s="11"/>
    </row>
    <row r="45" spans="10:10" ht="15">
      <c r="J45" s="11"/>
    </row>
    <row r="46" spans="10:10" ht="15">
      <c r="J46" s="11"/>
    </row>
    <row r="47" spans="10:10" ht="15">
      <c r="J47" s="11"/>
    </row>
    <row r="48" spans="10:10" ht="15">
      <c r="J48" s="11"/>
    </row>
    <row r="49" spans="10:10" ht="15">
      <c r="J49" s="11"/>
    </row>
    <row r="50" spans="10:10" ht="15">
      <c r="J50" s="11"/>
    </row>
    <row r="51" spans="10:10" ht="15">
      <c r="J51" s="11"/>
    </row>
    <row r="52" spans="10:10" ht="15">
      <c r="J52" s="11"/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6" spans="10:10" ht="15">
      <c r="J66" s="11">
        <v>0</v>
      </c>
    </row>
    <row r="71" spans="10:10" ht="15">
      <c r="J71" s="11"/>
    </row>
    <row r="75" spans="10:10" ht="15">
      <c r="J75" s="11" t="s">
        <v>27</v>
      </c>
    </row>
    <row r="76" spans="10:10" ht="15">
      <c r="J76" s="11" t="s">
        <v>25</v>
      </c>
    </row>
    <row r="77" spans="10:10" ht="15">
      <c r="J77" s="11" t="s">
        <v>28</v>
      </c>
    </row>
    <row r="78" spans="10:10" ht="15">
      <c r="J78" s="11" t="s">
        <v>25</v>
      </c>
    </row>
    <row r="79" spans="10:10" ht="15">
      <c r="J79" s="11" t="s">
        <v>29</v>
      </c>
    </row>
    <row r="80" spans="10:10" ht="15">
      <c r="J80" s="11" t="s">
        <v>30</v>
      </c>
    </row>
    <row r="81" spans="10:10" ht="15">
      <c r="J81" s="11">
        <v>0</v>
      </c>
    </row>
    <row r="84" spans="10:10" ht="15">
      <c r="J84" s="11" t="s">
        <v>26</v>
      </c>
    </row>
    <row r="85" spans="10:10" ht="15">
      <c r="J85" s="11" t="s">
        <v>31</v>
      </c>
    </row>
    <row r="86" spans="10:10" ht="15">
      <c r="J86" s="11" t="s">
        <v>32</v>
      </c>
    </row>
    <row r="87" spans="10:10" ht="15">
      <c r="J87" s="11">
        <v>0</v>
      </c>
    </row>
    <row r="88" spans="10:10" ht="15">
      <c r="J88" s="11" t="s">
        <v>25</v>
      </c>
    </row>
    <row r="89" spans="10:10" ht="15">
      <c r="J89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97AEEA-B68E-4E05-BC64-7A5E716F3451}">
  <dimension ref="B4:J101"/>
  <sheetViews>
    <sheetView topLeftCell="A4" workbookViewId="0">
      <selection activeCell="H9" sqref="H9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1" bestFit="1" customWidth="1"/>
  </cols>
  <sheetData>
    <row r="4" spans="2:8" ht="18">
      <c r="B4" s="22" t="s">
        <v>21</v>
      </c>
      <c r="C4" s="22"/>
      <c r="D4" s="22"/>
      <c r="E4" s="22"/>
      <c r="F4" s="22"/>
    </row>
    <row r="7" spans="2:8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8" s="3" customFormat="1" ht="24.75" customHeight="1">
      <c r="B8" s="12" t="s">
        <v>40</v>
      </c>
      <c r="C8" s="4">
        <v>40</v>
      </c>
      <c r="D8" s="2" t="s">
        <v>41</v>
      </c>
      <c r="E8" s="7">
        <v>10.199999999999999</v>
      </c>
      <c r="F8" s="7">
        <f>E8*C8</f>
        <v>408</v>
      </c>
      <c r="H8" s="3" t="s">
        <v>86</v>
      </c>
    </row>
    <row r="9" spans="2:8" s="3" customFormat="1" ht="24.75" customHeight="1">
      <c r="B9" s="12" t="s">
        <v>42</v>
      </c>
      <c r="C9" s="4">
        <v>20</v>
      </c>
      <c r="D9" s="2" t="s">
        <v>41</v>
      </c>
      <c r="E9" s="7">
        <v>10.99</v>
      </c>
      <c r="F9" s="7">
        <f>E9*C9</f>
        <v>219.8</v>
      </c>
    </row>
    <row r="10" spans="2:8" s="3" customFormat="1" ht="24.75" customHeight="1">
      <c r="B10" s="12" t="s">
        <v>74</v>
      </c>
      <c r="C10" s="4">
        <v>20</v>
      </c>
      <c r="D10" s="2" t="s">
        <v>41</v>
      </c>
      <c r="E10" s="7">
        <v>19.43</v>
      </c>
      <c r="F10" s="7">
        <f>E10*C10</f>
        <v>388.6</v>
      </c>
    </row>
    <row r="11" spans="2:8" s="3" customFormat="1" ht="24.75" customHeight="1">
      <c r="B11" s="12" t="s">
        <v>75</v>
      </c>
      <c r="C11" s="4">
        <v>42</v>
      </c>
      <c r="D11" s="2" t="s">
        <v>41</v>
      </c>
      <c r="E11" s="7">
        <v>7.4</v>
      </c>
      <c r="F11" s="7">
        <f>E11*C11</f>
        <v>310.8</v>
      </c>
    </row>
    <row r="12" spans="2:8" s="3" customFormat="1" ht="24.75" customHeight="1">
      <c r="B12" s="12"/>
      <c r="C12" s="4"/>
      <c r="D12" s="2"/>
      <c r="E12" s="7"/>
      <c r="F12" s="7"/>
    </row>
    <row r="13" spans="2:8" s="3" customFormat="1" ht="24.75" customHeight="1">
      <c r="B13" s="12"/>
      <c r="C13" s="4"/>
      <c r="D13" s="2"/>
      <c r="E13" s="7"/>
      <c r="F13" s="7"/>
    </row>
    <row r="14" spans="2:8" s="3" customFormat="1" ht="24.75" customHeight="1">
      <c r="B14" s="12"/>
      <c r="C14" s="4"/>
      <c r="D14" s="2"/>
      <c r="E14" s="7"/>
      <c r="F14" s="7"/>
    </row>
    <row r="15" spans="2:8" s="3" customFormat="1" ht="24.75" customHeight="1">
      <c r="B15" s="12"/>
      <c r="C15" s="4"/>
      <c r="D15" s="2"/>
      <c r="E15" s="7"/>
      <c r="F15" s="7"/>
    </row>
    <row r="16" spans="2:8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122</v>
      </c>
      <c r="D25" s="5"/>
      <c r="E25" s="5"/>
      <c r="F25" s="10">
        <f>SUM(F8:F24)</f>
        <v>1327.2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DE9907-7218-44DB-962D-1F50820007CC}">
  <dimension ref="B4:J101"/>
  <sheetViews>
    <sheetView topLeftCell="A3" workbookViewId="0">
      <selection activeCell="E14" sqref="E14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2" t="s">
        <v>21</v>
      </c>
      <c r="C4" s="22"/>
      <c r="D4" s="22"/>
      <c r="E4" s="22"/>
      <c r="F4" s="22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38</v>
      </c>
      <c r="C8" s="4">
        <v>500</v>
      </c>
      <c r="D8" s="2" t="s">
        <v>39</v>
      </c>
      <c r="E8" s="7">
        <v>61.7</v>
      </c>
      <c r="F8" s="7">
        <f>E8*C8</f>
        <v>30850</v>
      </c>
    </row>
    <row r="9" spans="2:6" s="3" customFormat="1" ht="24.75" customHeight="1">
      <c r="B9" s="12" t="s">
        <v>43</v>
      </c>
      <c r="C9" s="4">
        <v>250</v>
      </c>
      <c r="D9" s="2" t="s">
        <v>41</v>
      </c>
      <c r="E9" s="7">
        <v>72.5</v>
      </c>
      <c r="F9" s="7">
        <f>E9*C9</f>
        <v>18125</v>
      </c>
    </row>
    <row r="10" spans="2:6" s="3" customFormat="1" ht="24.75" customHeight="1">
      <c r="B10" s="12" t="s">
        <v>54</v>
      </c>
      <c r="C10" s="4">
        <v>100</v>
      </c>
      <c r="D10" s="2" t="s">
        <v>39</v>
      </c>
      <c r="E10" s="7">
        <v>61.7</v>
      </c>
      <c r="F10" s="7">
        <f t="shared" ref="F10:F13" si="0">E10*C10</f>
        <v>6170</v>
      </c>
    </row>
    <row r="11" spans="2:6" s="3" customFormat="1" ht="24.75" customHeight="1">
      <c r="B11" s="12" t="s">
        <v>55</v>
      </c>
      <c r="C11" s="4">
        <v>100</v>
      </c>
      <c r="D11" s="2" t="s">
        <v>39</v>
      </c>
      <c r="E11" s="7">
        <v>61.7</v>
      </c>
      <c r="F11" s="7">
        <f t="shared" si="0"/>
        <v>6170</v>
      </c>
    </row>
    <row r="12" spans="2:6" s="3" customFormat="1" ht="24.75" customHeight="1">
      <c r="B12" s="12" t="s">
        <v>56</v>
      </c>
      <c r="C12" s="4">
        <v>100</v>
      </c>
      <c r="D12" s="2" t="s">
        <v>39</v>
      </c>
      <c r="E12" s="7">
        <v>61.7</v>
      </c>
      <c r="F12" s="7">
        <f t="shared" si="0"/>
        <v>6170</v>
      </c>
    </row>
    <row r="13" spans="2:6" s="3" customFormat="1" ht="24.75" customHeight="1">
      <c r="B13" s="12" t="s">
        <v>57</v>
      </c>
      <c r="C13" s="4">
        <v>1088.5</v>
      </c>
      <c r="D13" s="2" t="s">
        <v>39</v>
      </c>
      <c r="E13" s="7">
        <v>61.7</v>
      </c>
      <c r="F13" s="7">
        <f t="shared" si="0"/>
        <v>67160.45</v>
      </c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2138.5</v>
      </c>
      <c r="D25" s="5"/>
      <c r="E25" s="5"/>
      <c r="F25" s="10">
        <f>SUM(F8:F24)</f>
        <v>134645.45000000001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A9A964-73BE-4760-B777-ABA23F55E19C}">
  <dimension ref="B4:J101"/>
  <sheetViews>
    <sheetView workbookViewId="0">
      <selection activeCell="K17" sqref="K17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2" t="s">
        <v>21</v>
      </c>
      <c r="C4" s="22"/>
      <c r="D4" s="22"/>
      <c r="E4" s="22"/>
      <c r="F4" s="22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58</v>
      </c>
      <c r="C8" s="4">
        <v>48</v>
      </c>
      <c r="D8" s="2" t="s">
        <v>44</v>
      </c>
      <c r="E8" s="7">
        <v>49.5</v>
      </c>
      <c r="F8" s="7">
        <f>E8*C8</f>
        <v>2376</v>
      </c>
    </row>
    <row r="9" spans="2:6" s="3" customFormat="1" ht="24.75" customHeight="1">
      <c r="B9" s="12"/>
      <c r="C9" s="4"/>
      <c r="D9" s="2"/>
      <c r="E9" s="7"/>
      <c r="F9" s="7"/>
    </row>
    <row r="10" spans="2:6" s="3" customFormat="1" ht="24.75" customHeight="1">
      <c r="B10" s="12"/>
      <c r="C10" s="4"/>
      <c r="D10" s="2"/>
      <c r="E10" s="7"/>
      <c r="F10" s="7"/>
    </row>
    <row r="11" spans="2:6" s="3" customFormat="1" ht="24.75" customHeight="1">
      <c r="B11" s="12"/>
      <c r="C11" s="4"/>
      <c r="D11" s="2"/>
      <c r="E11" s="7"/>
      <c r="F11" s="7"/>
    </row>
    <row r="12" spans="2:6" s="3" customFormat="1" ht="24.75" customHeight="1">
      <c r="B12" s="12"/>
      <c r="C12" s="4"/>
      <c r="D12" s="2"/>
      <c r="E12" s="7"/>
      <c r="F12" s="7"/>
    </row>
    <row r="13" spans="2:6" s="3" customFormat="1" ht="24.75" customHeight="1">
      <c r="B13" s="12"/>
      <c r="C13" s="4"/>
      <c r="D13" s="2"/>
      <c r="E13" s="7"/>
      <c r="F13" s="7"/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48</v>
      </c>
      <c r="D25" s="5"/>
      <c r="E25" s="5"/>
      <c r="F25" s="10">
        <f>SUM(F8:F24)</f>
        <v>2376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0C70F2-130E-4C4E-9A52-17DEC83CB096}">
  <dimension ref="B4:J101"/>
  <sheetViews>
    <sheetView workbookViewId="0">
      <selection activeCell="B9" sqref="B9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2" t="s">
        <v>21</v>
      </c>
      <c r="C4" s="22"/>
      <c r="D4" s="22"/>
      <c r="E4" s="22"/>
      <c r="F4" s="22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45</v>
      </c>
      <c r="C8" s="4">
        <v>30</v>
      </c>
      <c r="D8" s="2" t="s">
        <v>46</v>
      </c>
      <c r="E8" s="7">
        <v>181.5</v>
      </c>
      <c r="F8" s="7">
        <f>E8*C8</f>
        <v>5445</v>
      </c>
    </row>
    <row r="9" spans="2:6" s="3" customFormat="1" ht="24.75" customHeight="1">
      <c r="B9" s="12" t="s">
        <v>101</v>
      </c>
      <c r="C9" s="4"/>
      <c r="D9" s="2"/>
      <c r="E9" s="7"/>
      <c r="F9" s="7"/>
    </row>
    <row r="10" spans="2:6" s="3" customFormat="1" ht="24.75" customHeight="1">
      <c r="B10" s="12"/>
      <c r="C10" s="4"/>
      <c r="D10" s="2"/>
      <c r="E10" s="7"/>
      <c r="F10" s="7"/>
    </row>
    <row r="11" spans="2:6" s="3" customFormat="1" ht="24.75" customHeight="1">
      <c r="B11" s="12"/>
      <c r="C11" s="4"/>
      <c r="D11" s="2"/>
      <c r="E11" s="7"/>
      <c r="F11" s="7"/>
    </row>
    <row r="12" spans="2:6" s="3" customFormat="1" ht="24.75" customHeight="1">
      <c r="B12" s="12"/>
      <c r="C12" s="4"/>
      <c r="D12" s="2"/>
      <c r="E12" s="7"/>
      <c r="F12" s="7"/>
    </row>
    <row r="13" spans="2:6" s="3" customFormat="1" ht="24.75" customHeight="1">
      <c r="B13" s="12"/>
      <c r="C13" s="4"/>
      <c r="D13" s="2"/>
      <c r="E13" s="7"/>
      <c r="F13" s="7"/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30</v>
      </c>
      <c r="D25" s="5"/>
      <c r="E25" s="5"/>
      <c r="F25" s="10">
        <f>SUM(F8:F24)</f>
        <v>5445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89A812-1DE8-4E1F-9019-67AE469A799D}">
  <dimension ref="B4:J86"/>
  <sheetViews>
    <sheetView tabSelected="1" workbookViewId="0">
      <selection activeCell="C10" sqref="C10"/>
    </sheetView>
  </sheetViews>
  <sheetFormatPr baseColWidth="10" defaultRowHeight="14.25"/>
  <cols>
    <col min="2" max="2" width="72" bestFit="1" customWidth="1"/>
    <col min="3" max="4" width="9.625" customWidth="1"/>
    <col min="5" max="5" width="11.125" customWidth="1"/>
    <col min="6" max="6" width="11" bestFit="1" customWidth="1"/>
    <col min="8" max="8" width="41" customWidth="1"/>
  </cols>
  <sheetData>
    <row r="4" spans="2:8" ht="18">
      <c r="B4" s="22" t="s">
        <v>21</v>
      </c>
      <c r="C4" s="22"/>
      <c r="D4" s="22"/>
      <c r="E4" s="22"/>
      <c r="F4" s="22"/>
    </row>
    <row r="7" spans="2:8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8" s="3" customFormat="1" ht="24.75" customHeight="1">
      <c r="B8" s="12" t="s">
        <v>106</v>
      </c>
      <c r="C8" s="4">
        <v>35</v>
      </c>
      <c r="D8" s="2" t="s">
        <v>81</v>
      </c>
      <c r="E8" s="7">
        <v>308</v>
      </c>
      <c r="F8" s="7">
        <f>E8*C8</f>
        <v>10780</v>
      </c>
    </row>
    <row r="9" spans="2:8" s="3" customFormat="1" ht="24.75" customHeight="1">
      <c r="B9" s="12" t="s">
        <v>107</v>
      </c>
      <c r="C9" s="4">
        <v>35</v>
      </c>
      <c r="D9" s="2" t="s">
        <v>81</v>
      </c>
      <c r="E9" s="7">
        <v>308</v>
      </c>
      <c r="F9" s="7">
        <f>E9*C9</f>
        <v>10780</v>
      </c>
      <c r="H9" s="21"/>
    </row>
    <row r="10" spans="2:8" ht="15">
      <c r="B10" s="5" t="s">
        <v>22</v>
      </c>
      <c r="C10" s="9">
        <f>SUM(C8:C9)</f>
        <v>70</v>
      </c>
      <c r="D10" s="5"/>
      <c r="E10" s="5"/>
      <c r="F10" s="10">
        <f>SUM(F8:F9)</f>
        <v>21560</v>
      </c>
    </row>
    <row r="40" spans="10:10" ht="15">
      <c r="J40" s="11"/>
    </row>
    <row r="41" spans="10:10" ht="15">
      <c r="J41" s="11"/>
    </row>
    <row r="42" spans="10:10" ht="15">
      <c r="J42" s="11"/>
    </row>
    <row r="43" spans="10:10" ht="15">
      <c r="J43" s="11"/>
    </row>
    <row r="44" spans="10:10" ht="15">
      <c r="J44" s="11"/>
    </row>
    <row r="45" spans="10:10" ht="15">
      <c r="J45" s="11"/>
    </row>
    <row r="46" spans="10:10" ht="15">
      <c r="J46" s="11"/>
    </row>
    <row r="47" spans="10:10" ht="15">
      <c r="J47" s="11"/>
    </row>
    <row r="48" spans="10:10" ht="15">
      <c r="J48" s="11"/>
    </row>
    <row r="49" spans="10:10" ht="15">
      <c r="J49" s="11"/>
    </row>
    <row r="52" spans="10:10" ht="15">
      <c r="J52" s="11"/>
    </row>
    <row r="53" spans="10:10" ht="15">
      <c r="J53" s="11"/>
    </row>
    <row r="54" spans="10:10" ht="15">
      <c r="J54" s="11"/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3" spans="10:10" ht="15">
      <c r="J63" s="11">
        <v>0</v>
      </c>
    </row>
    <row r="68" spans="10:10" ht="15">
      <c r="J68" s="11"/>
    </row>
    <row r="72" spans="10:10" ht="15">
      <c r="J72" s="11" t="s">
        <v>27</v>
      </c>
    </row>
    <row r="73" spans="10:10" ht="15">
      <c r="J73" s="11" t="s">
        <v>25</v>
      </c>
    </row>
    <row r="74" spans="10:10" ht="15">
      <c r="J74" s="11" t="s">
        <v>28</v>
      </c>
    </row>
    <row r="75" spans="10:10" ht="15">
      <c r="J75" s="11" t="s">
        <v>25</v>
      </c>
    </row>
    <row r="76" spans="10:10" ht="15">
      <c r="J76" s="11" t="s">
        <v>29</v>
      </c>
    </row>
    <row r="77" spans="10:10" ht="15">
      <c r="J77" s="11" t="s">
        <v>30</v>
      </c>
    </row>
    <row r="78" spans="10:10" ht="15">
      <c r="J78" s="11">
        <v>0</v>
      </c>
    </row>
    <row r="81" spans="10:10" ht="15">
      <c r="J81" s="11" t="s">
        <v>26</v>
      </c>
    </row>
    <row r="82" spans="10:10" ht="15">
      <c r="J82" s="11" t="s">
        <v>31</v>
      </c>
    </row>
    <row r="83" spans="10:10" ht="15">
      <c r="J83" s="11" t="s">
        <v>32</v>
      </c>
    </row>
    <row r="84" spans="10:10" ht="15">
      <c r="J84" s="11">
        <v>0</v>
      </c>
    </row>
    <row r="85" spans="10:10" ht="15">
      <c r="J85" s="11" t="s">
        <v>25</v>
      </c>
    </row>
    <row r="86" spans="10:10" ht="15">
      <c r="J86" s="11">
        <v>0</v>
      </c>
    </row>
  </sheetData>
  <mergeCells count="1">
    <mergeCell ref="B4:F4"/>
  </mergeCells>
  <pageMargins left="0.7" right="0.7" top="0.75" bottom="0.75" header="0.3" footer="0.3"/>
  <pageSetup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78C52E-F3F0-4073-841E-B4215A0A5AA4}">
  <dimension ref="B4:P10"/>
  <sheetViews>
    <sheetView topLeftCell="A4" workbookViewId="0">
      <selection activeCell="H13" sqref="H13"/>
    </sheetView>
  </sheetViews>
  <sheetFormatPr baseColWidth="10" defaultRowHeight="14.25"/>
  <cols>
    <col min="2" max="2" width="19.375" customWidth="1"/>
    <col min="3" max="3" width="14.25" customWidth="1"/>
    <col min="4" max="5" width="9.625" customWidth="1"/>
    <col min="6" max="6" width="11.125" customWidth="1"/>
    <col min="7" max="7" width="12" bestFit="1" customWidth="1"/>
    <col min="8" max="8" width="16.75" customWidth="1"/>
    <col min="9" max="9" width="13.875" customWidth="1"/>
    <col min="12" max="12" width="12.875" customWidth="1"/>
    <col min="14" max="14" width="20.125" customWidth="1"/>
    <col min="15" max="15" width="20.25" customWidth="1"/>
    <col min="16" max="16" width="19.75" customWidth="1"/>
  </cols>
  <sheetData>
    <row r="4" spans="2:16" ht="18">
      <c r="B4" s="22" t="s">
        <v>20</v>
      </c>
      <c r="C4" s="22"/>
      <c r="D4" s="22"/>
      <c r="E4" s="22"/>
      <c r="F4" s="22"/>
      <c r="G4" s="22"/>
    </row>
    <row r="6" spans="2:16" ht="15">
      <c r="J6" s="23" t="s">
        <v>13</v>
      </c>
      <c r="K6" s="23"/>
      <c r="L6" s="23"/>
      <c r="M6" s="23"/>
      <c r="N6" s="6" t="s">
        <v>0</v>
      </c>
    </row>
    <row r="7" spans="2:16" s="3" customFormat="1" ht="30">
      <c r="B7" s="5" t="s">
        <v>1</v>
      </c>
      <c r="C7" s="5" t="s">
        <v>4</v>
      </c>
      <c r="D7" s="5" t="s">
        <v>14</v>
      </c>
      <c r="E7" s="5" t="s">
        <v>2</v>
      </c>
      <c r="F7" s="5" t="s">
        <v>8</v>
      </c>
      <c r="G7" s="5" t="s">
        <v>9</v>
      </c>
      <c r="H7" s="5" t="s">
        <v>3</v>
      </c>
      <c r="I7" s="5" t="s">
        <v>19</v>
      </c>
      <c r="J7" s="5" t="s">
        <v>15</v>
      </c>
      <c r="K7" s="5" t="s">
        <v>16</v>
      </c>
      <c r="L7" s="5" t="s">
        <v>5</v>
      </c>
      <c r="M7" s="5" t="s">
        <v>11</v>
      </c>
      <c r="N7" s="5" t="s">
        <v>17</v>
      </c>
      <c r="O7" s="5" t="s">
        <v>12</v>
      </c>
      <c r="P7" s="5" t="s">
        <v>7</v>
      </c>
    </row>
    <row r="8" spans="2:16" s="3" customFormat="1" ht="28.5">
      <c r="B8" s="2" t="s">
        <v>59</v>
      </c>
      <c r="C8" s="2" t="s">
        <v>60</v>
      </c>
      <c r="D8" s="4">
        <v>100</v>
      </c>
      <c r="E8" s="2" t="s">
        <v>53</v>
      </c>
      <c r="F8" s="7">
        <v>372.5</v>
      </c>
      <c r="G8" s="7">
        <f>D8*F8</f>
        <v>37250</v>
      </c>
      <c r="H8" s="2" t="s">
        <v>18</v>
      </c>
      <c r="I8" s="8">
        <v>45383</v>
      </c>
      <c r="J8" s="4">
        <v>200</v>
      </c>
      <c r="K8" s="4">
        <v>365</v>
      </c>
      <c r="L8" s="4">
        <f>+J8/K8</f>
        <v>0.54794520547945202</v>
      </c>
      <c r="M8" s="2" t="s">
        <v>10</v>
      </c>
      <c r="N8" s="2">
        <v>5</v>
      </c>
      <c r="O8" s="2"/>
      <c r="P8" s="2"/>
    </row>
    <row r="9" spans="2:16" s="3" customFormat="1" ht="28.5">
      <c r="B9" s="2" t="s">
        <v>61</v>
      </c>
      <c r="C9" s="2" t="s">
        <v>60</v>
      </c>
      <c r="D9" s="4">
        <v>35</v>
      </c>
      <c r="E9" s="2" t="s">
        <v>53</v>
      </c>
      <c r="F9" s="7">
        <v>154</v>
      </c>
      <c r="G9" s="7">
        <f>D9*F9</f>
        <v>5390</v>
      </c>
      <c r="H9" s="2" t="s">
        <v>18</v>
      </c>
      <c r="I9" s="8">
        <v>45383</v>
      </c>
      <c r="J9" s="4">
        <v>200</v>
      </c>
      <c r="K9" s="4">
        <v>365</v>
      </c>
      <c r="L9" s="4">
        <f t="shared" ref="L9:L10" si="0">+J9/K9</f>
        <v>0.54794520547945202</v>
      </c>
      <c r="M9" s="2" t="s">
        <v>10</v>
      </c>
      <c r="N9" s="2">
        <v>5</v>
      </c>
      <c r="O9" s="2"/>
      <c r="P9" s="2"/>
    </row>
    <row r="10" spans="2:16" s="3" customFormat="1">
      <c r="B10" s="2"/>
      <c r="C10" s="2"/>
      <c r="D10" s="4"/>
      <c r="E10" s="2"/>
      <c r="F10" s="7"/>
      <c r="G10" s="7"/>
      <c r="H10" s="2"/>
      <c r="I10" s="8"/>
      <c r="J10" s="4"/>
      <c r="K10" s="4">
        <v>365</v>
      </c>
      <c r="L10" s="4">
        <f t="shared" si="0"/>
        <v>0</v>
      </c>
      <c r="M10" s="2" t="s">
        <v>10</v>
      </c>
      <c r="N10" s="2">
        <v>5</v>
      </c>
      <c r="O10" s="2"/>
      <c r="P10" s="2"/>
    </row>
  </sheetData>
  <mergeCells count="2">
    <mergeCell ref="B4:G4"/>
    <mergeCell ref="J6:M6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43825C-304E-4502-B544-A51F92E4E564}">
  <dimension ref="B4:P12"/>
  <sheetViews>
    <sheetView workbookViewId="0">
      <selection activeCell="J16" sqref="J16"/>
    </sheetView>
  </sheetViews>
  <sheetFormatPr baseColWidth="10" defaultRowHeight="14.25"/>
  <cols>
    <col min="2" max="2" width="19.375" customWidth="1"/>
    <col min="3" max="3" width="14.25" customWidth="1"/>
    <col min="4" max="5" width="9.625" customWidth="1"/>
    <col min="6" max="6" width="11.125" customWidth="1"/>
    <col min="7" max="7" width="12" bestFit="1" customWidth="1"/>
    <col min="8" max="8" width="16.75" customWidth="1"/>
    <col min="9" max="9" width="13.875" customWidth="1"/>
    <col min="12" max="12" width="12.875" customWidth="1"/>
    <col min="14" max="14" width="20.125" customWidth="1"/>
    <col min="15" max="15" width="20.25" customWidth="1"/>
    <col min="16" max="16" width="19.75" customWidth="1"/>
  </cols>
  <sheetData>
    <row r="4" spans="2:16" ht="18">
      <c r="B4" s="22" t="s">
        <v>20</v>
      </c>
      <c r="C4" s="22"/>
      <c r="D4" s="22"/>
      <c r="E4" s="22"/>
      <c r="F4" s="22"/>
      <c r="G4" s="22"/>
    </row>
    <row r="6" spans="2:16" ht="15">
      <c r="J6" s="23" t="s">
        <v>13</v>
      </c>
      <c r="K6" s="23"/>
      <c r="L6" s="23"/>
      <c r="M6" s="23"/>
      <c r="N6" s="6" t="s">
        <v>0</v>
      </c>
    </row>
    <row r="7" spans="2:16" s="3" customFormat="1" ht="30">
      <c r="B7" s="5" t="s">
        <v>1</v>
      </c>
      <c r="C7" s="5" t="s">
        <v>4</v>
      </c>
      <c r="D7" s="5" t="s">
        <v>14</v>
      </c>
      <c r="E7" s="5" t="s">
        <v>2</v>
      </c>
      <c r="F7" s="5" t="s">
        <v>8</v>
      </c>
      <c r="G7" s="5" t="s">
        <v>9</v>
      </c>
      <c r="H7" s="5" t="s">
        <v>3</v>
      </c>
      <c r="I7" s="5" t="s">
        <v>19</v>
      </c>
      <c r="J7" s="5" t="s">
        <v>15</v>
      </c>
      <c r="K7" s="5" t="s">
        <v>16</v>
      </c>
      <c r="L7" s="5" t="s">
        <v>5</v>
      </c>
      <c r="M7" s="5" t="s">
        <v>11</v>
      </c>
      <c r="N7" s="5" t="s">
        <v>17</v>
      </c>
      <c r="O7" s="5" t="s">
        <v>12</v>
      </c>
      <c r="P7" s="5" t="s">
        <v>7</v>
      </c>
    </row>
    <row r="8" spans="2:16" s="3" customFormat="1" ht="57">
      <c r="B8" s="2" t="s">
        <v>72</v>
      </c>
      <c r="C8" s="2" t="s">
        <v>89</v>
      </c>
      <c r="D8" s="4">
        <v>3</v>
      </c>
      <c r="E8" s="2" t="s">
        <v>44</v>
      </c>
      <c r="F8" s="7">
        <v>201.23</v>
      </c>
      <c r="G8" s="7">
        <f>D8*F8</f>
        <v>603.68999999999994</v>
      </c>
      <c r="H8" s="2" t="s">
        <v>18</v>
      </c>
      <c r="I8" s="8">
        <v>45357</v>
      </c>
      <c r="J8" s="4" t="s">
        <v>99</v>
      </c>
      <c r="K8" s="4">
        <v>60</v>
      </c>
      <c r="L8" s="4" t="e">
        <f>+J8/K8</f>
        <v>#VALUE!</v>
      </c>
      <c r="M8" s="2" t="s">
        <v>10</v>
      </c>
      <c r="N8" s="2">
        <v>4</v>
      </c>
      <c r="O8" s="2"/>
      <c r="P8" s="2"/>
    </row>
    <row r="9" spans="2:16" s="3" customFormat="1" ht="28.5">
      <c r="B9" s="2" t="s">
        <v>73</v>
      </c>
      <c r="C9" s="2" t="s">
        <v>90</v>
      </c>
      <c r="D9" s="4">
        <v>9</v>
      </c>
      <c r="E9" s="2" t="s">
        <v>44</v>
      </c>
      <c r="F9" s="7">
        <v>24.1</v>
      </c>
      <c r="G9" s="7">
        <f>D9*F9</f>
        <v>216.9</v>
      </c>
      <c r="H9" s="2" t="s">
        <v>18</v>
      </c>
      <c r="I9" s="8">
        <v>45357</v>
      </c>
      <c r="J9" s="4" t="s">
        <v>99</v>
      </c>
      <c r="K9" s="4">
        <v>60</v>
      </c>
      <c r="L9" s="4" t="e">
        <f t="shared" ref="L9:L10" si="0">+J9/K9</f>
        <v>#VALUE!</v>
      </c>
      <c r="M9" s="2" t="s">
        <v>10</v>
      </c>
      <c r="N9" s="2">
        <v>4</v>
      </c>
      <c r="O9" s="2"/>
      <c r="P9" s="2"/>
    </row>
    <row r="10" spans="2:16" s="3" customFormat="1" ht="57">
      <c r="B10" s="2" t="s">
        <v>91</v>
      </c>
      <c r="C10" s="2" t="s">
        <v>92</v>
      </c>
      <c r="D10" s="4">
        <v>2</v>
      </c>
      <c r="E10" s="2" t="s">
        <v>44</v>
      </c>
      <c r="F10" s="7">
        <v>479.9</v>
      </c>
      <c r="G10" s="7">
        <f>D10*F10</f>
        <v>959.8</v>
      </c>
      <c r="H10" s="2" t="s">
        <v>18</v>
      </c>
      <c r="I10" s="8">
        <v>45520</v>
      </c>
      <c r="J10" s="4" t="s">
        <v>99</v>
      </c>
      <c r="K10" s="4">
        <v>60</v>
      </c>
      <c r="L10" s="4" t="e">
        <f t="shared" si="0"/>
        <v>#VALUE!</v>
      </c>
      <c r="M10" s="2" t="s">
        <v>10</v>
      </c>
      <c r="N10" s="2">
        <v>4</v>
      </c>
      <c r="O10" s="2"/>
      <c r="P10" s="2"/>
    </row>
    <row r="12" spans="2:16">
      <c r="F12" t="s">
        <v>86</v>
      </c>
    </row>
  </sheetData>
  <mergeCells count="2">
    <mergeCell ref="B4:G4"/>
    <mergeCell ref="J6:M6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30071F-588B-4C89-A10A-34798B4227E7}">
  <dimension ref="B4:P11"/>
  <sheetViews>
    <sheetView workbookViewId="0">
      <selection activeCell="L12" sqref="L12"/>
    </sheetView>
  </sheetViews>
  <sheetFormatPr baseColWidth="10" defaultRowHeight="14.25"/>
  <cols>
    <col min="2" max="2" width="19.375" customWidth="1"/>
    <col min="3" max="3" width="14.25" customWidth="1"/>
    <col min="4" max="5" width="9.625" customWidth="1"/>
    <col min="6" max="6" width="11.125" customWidth="1"/>
    <col min="7" max="7" width="12" bestFit="1" customWidth="1"/>
    <col min="8" max="8" width="16.75" customWidth="1"/>
    <col min="9" max="9" width="13.875" customWidth="1"/>
    <col min="12" max="12" width="12.875" customWidth="1"/>
    <col min="14" max="14" width="20.125" customWidth="1"/>
    <col min="15" max="15" width="20.25" customWidth="1"/>
    <col min="16" max="16" width="19.75" customWidth="1"/>
  </cols>
  <sheetData>
    <row r="4" spans="2:16" ht="18">
      <c r="B4" s="22" t="s">
        <v>20</v>
      </c>
      <c r="C4" s="22"/>
      <c r="D4" s="22"/>
      <c r="E4" s="22"/>
      <c r="F4" s="22"/>
      <c r="G4" s="22"/>
    </row>
    <row r="6" spans="2:16" ht="15">
      <c r="J6" s="23" t="s">
        <v>13</v>
      </c>
      <c r="K6" s="23"/>
      <c r="L6" s="23"/>
      <c r="M6" s="23"/>
      <c r="N6" s="6" t="s">
        <v>0</v>
      </c>
    </row>
    <row r="7" spans="2:16" s="3" customFormat="1" ht="30">
      <c r="B7" s="5" t="s">
        <v>1</v>
      </c>
      <c r="C7" s="5" t="s">
        <v>4</v>
      </c>
      <c r="D7" s="5" t="s">
        <v>14</v>
      </c>
      <c r="E7" s="5" t="s">
        <v>2</v>
      </c>
      <c r="F7" s="5" t="s">
        <v>8</v>
      </c>
      <c r="G7" s="5" t="s">
        <v>9</v>
      </c>
      <c r="H7" s="5" t="s">
        <v>3</v>
      </c>
      <c r="I7" s="5" t="s">
        <v>19</v>
      </c>
      <c r="J7" s="5" t="s">
        <v>15</v>
      </c>
      <c r="K7" s="5" t="s">
        <v>16</v>
      </c>
      <c r="L7" s="5" t="s">
        <v>5</v>
      </c>
      <c r="M7" s="5" t="s">
        <v>11</v>
      </c>
      <c r="N7" s="5" t="s">
        <v>17</v>
      </c>
      <c r="O7" s="5" t="s">
        <v>12</v>
      </c>
      <c r="P7" s="5" t="s">
        <v>7</v>
      </c>
    </row>
    <row r="8" spans="2:16" s="3" customFormat="1" ht="28.5">
      <c r="B8" s="2" t="s">
        <v>65</v>
      </c>
      <c r="C8" s="2" t="s">
        <v>66</v>
      </c>
      <c r="D8" s="4">
        <v>15</v>
      </c>
      <c r="E8" s="2" t="s">
        <v>53</v>
      </c>
      <c r="F8" s="7">
        <v>224</v>
      </c>
      <c r="G8" s="7">
        <f>D8*F8</f>
        <v>3360</v>
      </c>
      <c r="H8" s="2" t="s">
        <v>18</v>
      </c>
      <c r="I8" s="8">
        <v>45373</v>
      </c>
      <c r="J8" s="4">
        <v>200</v>
      </c>
      <c r="K8" s="4">
        <v>365</v>
      </c>
      <c r="L8" s="4">
        <f>+J8/K8</f>
        <v>0.54794520547945202</v>
      </c>
      <c r="M8" s="2" t="s">
        <v>10</v>
      </c>
      <c r="N8" s="2">
        <v>5</v>
      </c>
      <c r="O8" s="2"/>
      <c r="P8" s="2"/>
    </row>
    <row r="9" spans="2:16" s="3" customFormat="1" ht="28.5">
      <c r="B9" s="2" t="s">
        <v>67</v>
      </c>
      <c r="C9" s="2" t="s">
        <v>66</v>
      </c>
      <c r="D9" s="4">
        <v>10</v>
      </c>
      <c r="E9" s="2" t="s">
        <v>53</v>
      </c>
      <c r="F9" s="7">
        <v>249</v>
      </c>
      <c r="G9" s="7">
        <f>D9*F9</f>
        <v>2490</v>
      </c>
      <c r="H9" s="2" t="s">
        <v>18</v>
      </c>
      <c r="I9" s="8">
        <v>45373</v>
      </c>
      <c r="J9" s="4">
        <v>200</v>
      </c>
      <c r="K9" s="4">
        <v>365</v>
      </c>
      <c r="L9" s="4">
        <f t="shared" ref="L9" si="0">+J9/K9</f>
        <v>0.54794520547945202</v>
      </c>
      <c r="M9" s="2" t="s">
        <v>10</v>
      </c>
      <c r="N9" s="2">
        <v>5</v>
      </c>
      <c r="O9" s="2"/>
      <c r="P9" s="2"/>
    </row>
    <row r="11" spans="2:16">
      <c r="L11" t="s">
        <v>86</v>
      </c>
    </row>
  </sheetData>
  <mergeCells count="2">
    <mergeCell ref="B4:G4"/>
    <mergeCell ref="J6:M6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B8200D-E834-43D3-B67E-EBC6C1EF67EB}">
  <dimension ref="B4:P8"/>
  <sheetViews>
    <sheetView workbookViewId="0">
      <selection activeCell="I14" sqref="I14"/>
    </sheetView>
  </sheetViews>
  <sheetFormatPr baseColWidth="10" defaultRowHeight="14.25"/>
  <cols>
    <col min="2" max="2" width="19.375" customWidth="1"/>
    <col min="3" max="3" width="14.25" customWidth="1"/>
    <col min="4" max="5" width="9.625" customWidth="1"/>
    <col min="6" max="6" width="11.125" customWidth="1"/>
    <col min="7" max="7" width="12" bestFit="1" customWidth="1"/>
    <col min="8" max="8" width="16.75" customWidth="1"/>
    <col min="9" max="9" width="13.875" customWidth="1"/>
    <col min="12" max="12" width="12.875" customWidth="1"/>
    <col min="14" max="14" width="20.125" customWidth="1"/>
    <col min="15" max="15" width="20.25" customWidth="1"/>
    <col min="16" max="16" width="19.75" customWidth="1"/>
  </cols>
  <sheetData>
    <row r="4" spans="2:16" ht="18">
      <c r="B4" s="22" t="s">
        <v>20</v>
      </c>
      <c r="C4" s="22"/>
      <c r="D4" s="22"/>
      <c r="E4" s="22"/>
      <c r="F4" s="22"/>
      <c r="G4" s="22"/>
    </row>
    <row r="6" spans="2:16" ht="15">
      <c r="J6" s="23" t="s">
        <v>13</v>
      </c>
      <c r="K6" s="23"/>
      <c r="L6" s="23"/>
      <c r="M6" s="23"/>
      <c r="N6" s="6" t="s">
        <v>0</v>
      </c>
    </row>
    <row r="7" spans="2:16" s="3" customFormat="1" ht="30">
      <c r="B7" s="5" t="s">
        <v>1</v>
      </c>
      <c r="C7" s="5" t="s">
        <v>4</v>
      </c>
      <c r="D7" s="5" t="s">
        <v>14</v>
      </c>
      <c r="E7" s="5" t="s">
        <v>2</v>
      </c>
      <c r="F7" s="5" t="s">
        <v>8</v>
      </c>
      <c r="G7" s="5" t="s">
        <v>9</v>
      </c>
      <c r="H7" s="5" t="s">
        <v>3</v>
      </c>
      <c r="I7" s="5" t="s">
        <v>19</v>
      </c>
      <c r="J7" s="5" t="s">
        <v>15</v>
      </c>
      <c r="K7" s="5" t="s">
        <v>16</v>
      </c>
      <c r="L7" s="5" t="s">
        <v>5</v>
      </c>
      <c r="M7" s="5" t="s">
        <v>11</v>
      </c>
      <c r="N7" s="5" t="s">
        <v>17</v>
      </c>
      <c r="O7" s="5" t="s">
        <v>12</v>
      </c>
      <c r="P7" s="5" t="s">
        <v>7</v>
      </c>
    </row>
    <row r="8" spans="2:16" s="3" customFormat="1" ht="28.5">
      <c r="B8" s="2" t="s">
        <v>68</v>
      </c>
      <c r="C8" s="2" t="s">
        <v>69</v>
      </c>
      <c r="D8" s="4">
        <v>50</v>
      </c>
      <c r="E8" s="2" t="s">
        <v>41</v>
      </c>
      <c r="F8" s="7">
        <v>590</v>
      </c>
      <c r="G8" s="7">
        <f>D8*F8</f>
        <v>29500</v>
      </c>
      <c r="H8" s="2" t="s">
        <v>18</v>
      </c>
      <c r="I8" s="8">
        <v>45373</v>
      </c>
      <c r="J8" s="4">
        <v>200</v>
      </c>
      <c r="K8" s="4">
        <v>365</v>
      </c>
      <c r="L8" s="4">
        <f>+J8/K8</f>
        <v>0.54794520547945202</v>
      </c>
      <c r="M8" s="2" t="s">
        <v>10</v>
      </c>
      <c r="N8" s="2">
        <v>5</v>
      </c>
      <c r="O8" s="2"/>
      <c r="P8" s="2"/>
    </row>
  </sheetData>
  <mergeCells count="2">
    <mergeCell ref="B4:G4"/>
    <mergeCell ref="J6:M6"/>
  </mergeCell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088E52-F3AE-4BB4-BAB8-A8C5693E6774}">
  <dimension ref="B4:J101"/>
  <sheetViews>
    <sheetView topLeftCell="A6" workbookViewId="0">
      <selection activeCell="I13" sqref="I13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2" t="s">
        <v>21</v>
      </c>
      <c r="C4" s="22"/>
      <c r="D4" s="22"/>
      <c r="E4" s="22"/>
      <c r="F4" s="22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47</v>
      </c>
      <c r="C8" s="4">
        <v>3</v>
      </c>
      <c r="D8" s="2" t="s">
        <v>53</v>
      </c>
      <c r="E8" s="7">
        <v>799</v>
      </c>
      <c r="F8" s="7">
        <f>E8*C8</f>
        <v>2397</v>
      </c>
    </row>
    <row r="9" spans="2:6" s="3" customFormat="1" ht="24.75" customHeight="1">
      <c r="B9" s="12" t="s">
        <v>48</v>
      </c>
      <c r="C9" s="4">
        <v>2</v>
      </c>
      <c r="D9" s="2" t="s">
        <v>53</v>
      </c>
      <c r="E9" s="7">
        <v>1299</v>
      </c>
      <c r="F9" s="7">
        <f t="shared" ref="F9:F13" si="0">E9*C9</f>
        <v>2598</v>
      </c>
    </row>
    <row r="10" spans="2:6" s="3" customFormat="1" ht="24.75" customHeight="1">
      <c r="B10" s="12" t="s">
        <v>49</v>
      </c>
      <c r="C10" s="4">
        <v>4</v>
      </c>
      <c r="D10" s="2" t="s">
        <v>52</v>
      </c>
      <c r="E10" s="7">
        <v>1680</v>
      </c>
      <c r="F10" s="7">
        <f t="shared" si="0"/>
        <v>6720</v>
      </c>
    </row>
    <row r="11" spans="2:6" s="3" customFormat="1" ht="24.75" customHeight="1">
      <c r="B11" s="12" t="s">
        <v>50</v>
      </c>
      <c r="C11" s="4">
        <v>3</v>
      </c>
      <c r="D11" s="2" t="s">
        <v>53</v>
      </c>
      <c r="E11" s="7">
        <v>1475</v>
      </c>
      <c r="F11" s="7">
        <f t="shared" si="0"/>
        <v>4425</v>
      </c>
    </row>
    <row r="12" spans="2:6" s="3" customFormat="1" ht="24.75" customHeight="1">
      <c r="B12" s="12" t="s">
        <v>51</v>
      </c>
      <c r="C12" s="4">
        <v>4</v>
      </c>
      <c r="D12" s="2" t="s">
        <v>53</v>
      </c>
      <c r="E12" s="7">
        <v>1799</v>
      </c>
      <c r="F12" s="7">
        <f t="shared" si="0"/>
        <v>7196</v>
      </c>
    </row>
    <row r="13" spans="2:6" s="3" customFormat="1" ht="24.75" customHeight="1">
      <c r="B13" s="12" t="s">
        <v>76</v>
      </c>
      <c r="C13" s="4">
        <v>3</v>
      </c>
      <c r="D13" s="2" t="s">
        <v>53</v>
      </c>
      <c r="E13" s="13">
        <v>2299</v>
      </c>
      <c r="F13" s="7">
        <f t="shared" si="0"/>
        <v>6897</v>
      </c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19</v>
      </c>
      <c r="D25" s="5"/>
      <c r="E25" s="5"/>
      <c r="F25" s="10">
        <f>SUM(F8:F24)</f>
        <v>30233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F6B19A-C1E2-4B17-A213-79DE78A0E9FB}">
  <dimension ref="B4:J83"/>
  <sheetViews>
    <sheetView workbookViewId="0">
      <selection activeCell="F16" sqref="F16"/>
    </sheetView>
  </sheetViews>
  <sheetFormatPr baseColWidth="10" defaultRowHeight="14.25"/>
  <cols>
    <col min="2" max="2" width="46.25" bestFit="1" customWidth="1"/>
    <col min="3" max="4" width="9.625" customWidth="1"/>
    <col min="5" max="5" width="11.125" customWidth="1"/>
    <col min="6" max="6" width="15.375" customWidth="1"/>
  </cols>
  <sheetData>
    <row r="4" spans="2:6" ht="18">
      <c r="B4" s="22" t="s">
        <v>21</v>
      </c>
      <c r="C4" s="22"/>
      <c r="D4" s="22"/>
      <c r="E4" s="22"/>
      <c r="F4" s="22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2" t="s">
        <v>105</v>
      </c>
      <c r="C8" s="4">
        <v>1</v>
      </c>
      <c r="D8" s="2" t="s">
        <v>6</v>
      </c>
      <c r="E8" s="7">
        <v>1269</v>
      </c>
      <c r="F8" s="7">
        <f t="shared" ref="F8" si="0">E8*C8</f>
        <v>1269</v>
      </c>
    </row>
    <row r="9" spans="2:6" ht="15">
      <c r="B9" s="5" t="s">
        <v>22</v>
      </c>
      <c r="C9" s="9">
        <f>SUM(C8:C8)</f>
        <v>1</v>
      </c>
      <c r="D9" s="5"/>
      <c r="E9" s="5"/>
      <c r="F9" s="10">
        <f>SUM(F8:F8)</f>
        <v>1269</v>
      </c>
    </row>
    <row r="37" spans="10:10" ht="15">
      <c r="J37" s="11"/>
    </row>
    <row r="38" spans="10:10" ht="15">
      <c r="J38" s="11"/>
    </row>
    <row r="39" spans="10:10" ht="15">
      <c r="J39" s="11"/>
    </row>
    <row r="40" spans="10:10" ht="15">
      <c r="J40" s="11"/>
    </row>
    <row r="41" spans="10:10" ht="15">
      <c r="J41" s="11"/>
    </row>
    <row r="42" spans="10:10" ht="15">
      <c r="J42" s="11"/>
    </row>
    <row r="43" spans="10:10" ht="15">
      <c r="J43" s="11"/>
    </row>
    <row r="44" spans="10:10" ht="15">
      <c r="J44" s="11"/>
    </row>
    <row r="45" spans="10:10" ht="15">
      <c r="J45" s="11"/>
    </row>
    <row r="46" spans="10:10" ht="15">
      <c r="J46" s="11"/>
    </row>
    <row r="49" spans="10:10" ht="15">
      <c r="J49" s="11"/>
    </row>
    <row r="50" spans="10:10" ht="15">
      <c r="J50" s="11"/>
    </row>
    <row r="51" spans="10:10" ht="15">
      <c r="J51" s="11"/>
    </row>
    <row r="52" spans="10:10" ht="15">
      <c r="J52" s="11"/>
    </row>
    <row r="53" spans="10:10" ht="15">
      <c r="J53" s="11"/>
    </row>
    <row r="54" spans="10:10" ht="15">
      <c r="J54" s="11"/>
    </row>
    <row r="55" spans="10:10" ht="15">
      <c r="J55" s="11"/>
    </row>
    <row r="56" spans="10:10" ht="15">
      <c r="J56" s="11"/>
    </row>
    <row r="57" spans="10:10" ht="15">
      <c r="J57" s="11"/>
    </row>
    <row r="60" spans="10:10" ht="15">
      <c r="J60" s="11">
        <v>0</v>
      </c>
    </row>
    <row r="65" spans="10:10" ht="15">
      <c r="J65" s="11"/>
    </row>
    <row r="69" spans="10:10" ht="15">
      <c r="J69" s="11" t="s">
        <v>27</v>
      </c>
    </row>
    <row r="70" spans="10:10" ht="15">
      <c r="J70" s="11" t="s">
        <v>25</v>
      </c>
    </row>
    <row r="71" spans="10:10" ht="15">
      <c r="J71" s="11" t="s">
        <v>28</v>
      </c>
    </row>
    <row r="72" spans="10:10" ht="15">
      <c r="J72" s="11" t="s">
        <v>25</v>
      </c>
    </row>
    <row r="73" spans="10:10" ht="15">
      <c r="J73" s="11" t="s">
        <v>29</v>
      </c>
    </row>
    <row r="74" spans="10:10" ht="15">
      <c r="J74" s="11" t="s">
        <v>30</v>
      </c>
    </row>
    <row r="75" spans="10:10" ht="15">
      <c r="J75" s="11">
        <v>0</v>
      </c>
    </row>
    <row r="78" spans="10:10" ht="15">
      <c r="J78" s="11" t="s">
        <v>26</v>
      </c>
    </row>
    <row r="79" spans="10:10" ht="15">
      <c r="J79" s="11" t="s">
        <v>31</v>
      </c>
    </row>
    <row r="80" spans="10:10" ht="15">
      <c r="J80" s="11" t="s">
        <v>32</v>
      </c>
    </row>
    <row r="81" spans="10:10" ht="15">
      <c r="J81" s="11">
        <v>0</v>
      </c>
    </row>
    <row r="82" spans="10:10" ht="15">
      <c r="J82" s="11" t="s">
        <v>25</v>
      </c>
    </row>
    <row r="83" spans="10:10" ht="15">
      <c r="J83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424A7D-E4CB-4F36-AC25-4ECA2340F22C}">
  <dimension ref="B4:J101"/>
  <sheetViews>
    <sheetView workbookViewId="0">
      <selection activeCell="H14" sqref="H14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2" t="s">
        <v>21</v>
      </c>
      <c r="C4" s="22"/>
      <c r="D4" s="22"/>
      <c r="E4" s="22"/>
      <c r="F4" s="22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77</v>
      </c>
      <c r="C8" s="4">
        <v>180</v>
      </c>
      <c r="D8" s="2" t="s">
        <v>41</v>
      </c>
      <c r="E8" s="7">
        <v>191.28</v>
      </c>
      <c r="F8" s="7">
        <f>E8*C8</f>
        <v>34430.400000000001</v>
      </c>
    </row>
    <row r="9" spans="2:6" s="3" customFormat="1" ht="24.75" customHeight="1">
      <c r="B9" s="12"/>
      <c r="C9" s="4"/>
      <c r="D9" s="2"/>
      <c r="E9" s="7"/>
      <c r="F9" s="7"/>
    </row>
    <row r="10" spans="2:6" s="3" customFormat="1" ht="24.75" customHeight="1">
      <c r="B10" s="12"/>
      <c r="C10" s="4"/>
      <c r="D10" s="2"/>
      <c r="E10" s="7"/>
      <c r="F10" s="7"/>
    </row>
    <row r="11" spans="2:6" s="3" customFormat="1" ht="24.75" customHeight="1">
      <c r="B11" s="12"/>
      <c r="C11" s="4"/>
      <c r="D11" s="2"/>
      <c r="E11" s="7"/>
      <c r="F11" s="7"/>
    </row>
    <row r="12" spans="2:6" s="3" customFormat="1" ht="24.75" customHeight="1">
      <c r="B12" s="12"/>
      <c r="C12" s="4"/>
      <c r="D12" s="2"/>
      <c r="E12" s="7"/>
      <c r="F12" s="7"/>
    </row>
    <row r="13" spans="2:6" s="3" customFormat="1" ht="24.75" customHeight="1">
      <c r="B13" s="12"/>
      <c r="C13" s="4"/>
      <c r="D13" s="2"/>
      <c r="E13" s="7"/>
      <c r="F13" s="7"/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180</v>
      </c>
      <c r="D25" s="5"/>
      <c r="E25" s="5"/>
      <c r="F25" s="10">
        <f>SUM(F8:F24)</f>
        <v>34430.400000000001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76452E-E773-4B33-A495-ADF6F6735118}">
  <dimension ref="B4:J101"/>
  <sheetViews>
    <sheetView topLeftCell="A4" workbookViewId="0">
      <selection activeCell="F18" sqref="F18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2" t="s">
        <v>21</v>
      </c>
      <c r="C4" s="22"/>
      <c r="D4" s="22"/>
      <c r="E4" s="22"/>
      <c r="F4" s="22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78</v>
      </c>
      <c r="C8" s="4">
        <v>3</v>
      </c>
      <c r="D8" s="2" t="s">
        <v>41</v>
      </c>
      <c r="E8" s="7">
        <v>765</v>
      </c>
      <c r="F8" s="7">
        <f>E8*C8</f>
        <v>2295</v>
      </c>
    </row>
    <row r="9" spans="2:6" s="3" customFormat="1" ht="24.75" customHeight="1">
      <c r="B9" s="12" t="s">
        <v>79</v>
      </c>
      <c r="C9" s="4">
        <v>3</v>
      </c>
      <c r="D9" s="2" t="s">
        <v>41</v>
      </c>
      <c r="E9" s="13">
        <v>2040</v>
      </c>
      <c r="F9" s="7">
        <f>E9*C9</f>
        <v>6120</v>
      </c>
    </row>
    <row r="10" spans="2:6" s="3" customFormat="1" ht="24.75" customHeight="1">
      <c r="B10" s="12"/>
      <c r="C10" s="4"/>
      <c r="D10" s="2"/>
      <c r="E10" s="7"/>
      <c r="F10" s="7"/>
    </row>
    <row r="11" spans="2:6" s="3" customFormat="1" ht="24.75" customHeight="1">
      <c r="B11" s="12"/>
      <c r="C11" s="4"/>
      <c r="D11" s="2"/>
      <c r="E11" s="7"/>
      <c r="F11" s="7"/>
    </row>
    <row r="12" spans="2:6" s="3" customFormat="1" ht="24.75" customHeight="1">
      <c r="B12" s="12"/>
      <c r="C12" s="4"/>
      <c r="D12" s="2"/>
      <c r="E12" s="7"/>
      <c r="F12" s="7"/>
    </row>
    <row r="13" spans="2:6" s="3" customFormat="1" ht="24.75" customHeight="1">
      <c r="B13" s="12"/>
      <c r="C13" s="4"/>
      <c r="D13" s="2"/>
      <c r="E13" s="7"/>
      <c r="F13" s="7"/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6</v>
      </c>
      <c r="D25" s="5"/>
      <c r="E25" s="5"/>
      <c r="F25" s="10">
        <f>SUM(F8:F24)</f>
        <v>8415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EFFE84-4EA4-4F13-8ECE-DB55E17D11CD}">
  <dimension ref="B6:F11"/>
  <sheetViews>
    <sheetView workbookViewId="0">
      <selection activeCell="I14" sqref="I14"/>
    </sheetView>
  </sheetViews>
  <sheetFormatPr baseColWidth="10" defaultRowHeight="14.25"/>
  <cols>
    <col min="2" max="2" width="24" customWidth="1"/>
    <col min="3" max="3" width="18.875" customWidth="1"/>
    <col min="5" max="5" width="16.125" customWidth="1"/>
    <col min="6" max="6" width="12.875" customWidth="1"/>
  </cols>
  <sheetData>
    <row r="6" spans="2:6" ht="18">
      <c r="B6" s="22" t="s">
        <v>21</v>
      </c>
      <c r="C6" s="22"/>
      <c r="D6" s="22"/>
      <c r="E6" s="22"/>
      <c r="F6" s="22"/>
    </row>
    <row r="9" spans="2:6" ht="15">
      <c r="B9" s="5" t="s">
        <v>1</v>
      </c>
      <c r="C9" s="5" t="s">
        <v>14</v>
      </c>
      <c r="D9" s="5" t="s">
        <v>2</v>
      </c>
      <c r="E9" s="5" t="s">
        <v>23</v>
      </c>
      <c r="F9" s="5" t="s">
        <v>24</v>
      </c>
    </row>
    <row r="10" spans="2:6" ht="42.75">
      <c r="B10" s="18" t="s">
        <v>93</v>
      </c>
      <c r="C10" s="4">
        <v>3</v>
      </c>
      <c r="D10" s="2" t="s">
        <v>6</v>
      </c>
      <c r="E10" s="7">
        <v>26.72</v>
      </c>
      <c r="F10" s="7">
        <f>E10*C10</f>
        <v>80.16</v>
      </c>
    </row>
    <row r="11" spans="2:6" ht="42.75">
      <c r="B11" s="18" t="s">
        <v>94</v>
      </c>
      <c r="C11" s="4">
        <v>10</v>
      </c>
      <c r="D11" s="2" t="s">
        <v>6</v>
      </c>
      <c r="E11" s="7">
        <v>162.93</v>
      </c>
      <c r="F11" s="7">
        <f t="shared" ref="F11" si="0">E11*C11</f>
        <v>1629.3000000000002</v>
      </c>
    </row>
  </sheetData>
  <mergeCells count="1">
    <mergeCell ref="B6:F6"/>
  </mergeCells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018B6D-5308-42D0-931E-75761E5A649D}">
  <dimension ref="B4:J101"/>
  <sheetViews>
    <sheetView topLeftCell="A8" workbookViewId="0">
      <selection activeCell="E10" sqref="E10"/>
    </sheetView>
  </sheetViews>
  <sheetFormatPr baseColWidth="10" defaultRowHeight="14.25"/>
  <cols>
    <col min="2" max="2" width="80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2" t="s">
        <v>21</v>
      </c>
      <c r="C4" s="22"/>
      <c r="D4" s="22"/>
      <c r="E4" s="22"/>
      <c r="F4" s="22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80</v>
      </c>
      <c r="C8" s="4">
        <v>400</v>
      </c>
      <c r="D8" s="2" t="s">
        <v>46</v>
      </c>
      <c r="E8" s="7">
        <v>40</v>
      </c>
      <c r="F8" s="7">
        <f>E8*C8</f>
        <v>16000</v>
      </c>
    </row>
    <row r="9" spans="2:6" s="3" customFormat="1" ht="24.75" customHeight="1">
      <c r="B9" s="12" t="s">
        <v>80</v>
      </c>
      <c r="C9" s="4">
        <v>200</v>
      </c>
      <c r="D9" s="2" t="s">
        <v>46</v>
      </c>
      <c r="E9" s="13">
        <v>40</v>
      </c>
      <c r="F9" s="7">
        <f>E9*C9</f>
        <v>8000</v>
      </c>
    </row>
    <row r="10" spans="2:6" s="3" customFormat="1" ht="24.75" customHeight="1">
      <c r="B10" s="12"/>
      <c r="C10" s="4"/>
      <c r="D10" s="2"/>
      <c r="E10" s="7"/>
      <c r="F10" s="7"/>
    </row>
    <row r="11" spans="2:6" s="3" customFormat="1" ht="24.75" customHeight="1">
      <c r="B11" s="12"/>
      <c r="C11" s="4"/>
      <c r="D11" s="2"/>
      <c r="E11" s="7"/>
      <c r="F11" s="7"/>
    </row>
    <row r="12" spans="2:6" s="3" customFormat="1" ht="24.75" customHeight="1">
      <c r="B12" s="12"/>
      <c r="C12" s="4"/>
      <c r="D12" s="2"/>
      <c r="E12" s="7"/>
      <c r="F12" s="7"/>
    </row>
    <row r="13" spans="2:6" s="3" customFormat="1" ht="24.75" customHeight="1">
      <c r="B13" s="12"/>
      <c r="C13" s="4"/>
      <c r="D13" s="2"/>
      <c r="E13" s="7"/>
      <c r="F13" s="7"/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600</v>
      </c>
      <c r="D25" s="5"/>
      <c r="E25" s="5"/>
      <c r="F25" s="10">
        <f>SUM(F8:F24)</f>
        <v>24000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6B9069-73B2-43E9-87CB-467CB4868600}">
  <dimension ref="B4:J101"/>
  <sheetViews>
    <sheetView workbookViewId="0">
      <selection sqref="A1:XFD1048576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2" t="s">
        <v>21</v>
      </c>
      <c r="C4" s="22"/>
      <c r="D4" s="22"/>
      <c r="E4" s="22"/>
      <c r="F4" s="22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64</v>
      </c>
      <c r="C8" s="4">
        <v>24</v>
      </c>
      <c r="D8" s="2" t="s">
        <v>41</v>
      </c>
      <c r="E8" s="7">
        <v>483</v>
      </c>
      <c r="F8" s="7">
        <f>E8*C8</f>
        <v>11592</v>
      </c>
    </row>
    <row r="9" spans="2:6" s="3" customFormat="1" ht="24.75" customHeight="1">
      <c r="B9" s="12"/>
      <c r="C9" s="4"/>
      <c r="D9" s="2"/>
      <c r="E9" s="7"/>
      <c r="F9" s="7"/>
    </row>
    <row r="10" spans="2:6" s="3" customFormat="1" ht="24.75" customHeight="1">
      <c r="B10" s="12"/>
      <c r="C10" s="4"/>
      <c r="D10" s="2"/>
      <c r="E10" s="7"/>
      <c r="F10" s="7"/>
    </row>
    <row r="11" spans="2:6" s="3" customFormat="1" ht="24.75" customHeight="1">
      <c r="B11" s="12"/>
      <c r="C11" s="4"/>
      <c r="D11" s="2"/>
      <c r="E11" s="7"/>
      <c r="F11" s="7"/>
    </row>
    <row r="12" spans="2:6" s="3" customFormat="1" ht="24.75" customHeight="1">
      <c r="B12" s="12"/>
      <c r="C12" s="4"/>
      <c r="D12" s="2"/>
      <c r="E12" s="7"/>
      <c r="F12" s="7"/>
    </row>
    <row r="13" spans="2:6" s="3" customFormat="1" ht="24.75" customHeight="1">
      <c r="B13" s="12"/>
      <c r="C13" s="4"/>
      <c r="D13" s="2"/>
      <c r="E13" s="7"/>
      <c r="F13" s="7"/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24</v>
      </c>
      <c r="D25" s="5"/>
      <c r="E25" s="5"/>
      <c r="F25" s="10">
        <f>SUM(F8:F24)</f>
        <v>11592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0ABDA6-5CF8-48F3-986F-3B29B16CFD88}">
  <dimension ref="B4:P12"/>
  <sheetViews>
    <sheetView workbookViewId="0">
      <selection activeCell="J12" sqref="J12"/>
    </sheetView>
  </sheetViews>
  <sheetFormatPr baseColWidth="10" defaultRowHeight="14.25"/>
  <cols>
    <col min="2" max="2" width="19.375" customWidth="1"/>
    <col min="3" max="3" width="14.25" customWidth="1"/>
    <col min="4" max="5" width="9.625" customWidth="1"/>
    <col min="6" max="6" width="11.125" customWidth="1"/>
    <col min="7" max="7" width="12" bestFit="1" customWidth="1"/>
    <col min="8" max="8" width="16.75" customWidth="1"/>
    <col min="9" max="9" width="13.875" customWidth="1"/>
    <col min="12" max="12" width="12.875" customWidth="1"/>
    <col min="14" max="14" width="20.125" customWidth="1"/>
    <col min="15" max="15" width="20.25" customWidth="1"/>
    <col min="16" max="16" width="19.75" customWidth="1"/>
  </cols>
  <sheetData>
    <row r="4" spans="2:16" ht="18">
      <c r="B4" s="22" t="s">
        <v>20</v>
      </c>
      <c r="C4" s="22"/>
      <c r="D4" s="22"/>
      <c r="E4" s="22"/>
      <c r="F4" s="22"/>
      <c r="G4" s="22"/>
    </row>
    <row r="6" spans="2:16" ht="15">
      <c r="J6" s="23" t="s">
        <v>13</v>
      </c>
      <c r="K6" s="23"/>
      <c r="L6" s="23"/>
      <c r="M6" s="23"/>
      <c r="N6" s="6" t="s">
        <v>0</v>
      </c>
    </row>
    <row r="7" spans="2:16" s="3" customFormat="1" ht="30">
      <c r="B7" s="5" t="s">
        <v>1</v>
      </c>
      <c r="C7" s="5" t="s">
        <v>4</v>
      </c>
      <c r="D7" s="5" t="s">
        <v>14</v>
      </c>
      <c r="E7" s="5" t="s">
        <v>2</v>
      </c>
      <c r="F7" s="5" t="s">
        <v>8</v>
      </c>
      <c r="G7" s="5" t="s">
        <v>9</v>
      </c>
      <c r="H7" s="5" t="s">
        <v>3</v>
      </c>
      <c r="I7" s="5" t="s">
        <v>19</v>
      </c>
      <c r="J7" s="5" t="s">
        <v>15</v>
      </c>
      <c r="K7" s="5" t="s">
        <v>16</v>
      </c>
      <c r="L7" s="5" t="s">
        <v>5</v>
      </c>
      <c r="M7" s="5" t="s">
        <v>11</v>
      </c>
      <c r="N7" s="5" t="s">
        <v>17</v>
      </c>
      <c r="O7" s="5" t="s">
        <v>12</v>
      </c>
      <c r="P7" s="5" t="s">
        <v>7</v>
      </c>
    </row>
    <row r="8" spans="2:16" s="3" customFormat="1" ht="28.5">
      <c r="B8" s="2" t="s">
        <v>62</v>
      </c>
      <c r="C8" s="2">
        <v>20</v>
      </c>
      <c r="D8" s="4">
        <v>7</v>
      </c>
      <c r="E8" s="2" t="s">
        <v>53</v>
      </c>
      <c r="F8" s="7">
        <v>880</v>
      </c>
      <c r="G8" s="7">
        <f>D8*F8</f>
        <v>6160</v>
      </c>
      <c r="H8" s="2" t="s">
        <v>18</v>
      </c>
      <c r="I8" s="8">
        <v>45385</v>
      </c>
      <c r="J8" s="4"/>
      <c r="K8" s="4">
        <v>30</v>
      </c>
      <c r="L8" s="4">
        <f>+J8/K8</f>
        <v>0</v>
      </c>
      <c r="M8" s="2" t="s">
        <v>10</v>
      </c>
      <c r="N8" s="2">
        <v>5</v>
      </c>
      <c r="O8" s="2"/>
      <c r="P8" s="2"/>
    </row>
    <row r="9" spans="2:16" s="3" customFormat="1">
      <c r="B9" s="2"/>
      <c r="C9" s="2"/>
      <c r="D9" s="4"/>
      <c r="E9" s="2"/>
      <c r="F9" s="7"/>
      <c r="G9" s="7"/>
      <c r="H9" s="2"/>
      <c r="I9" s="8"/>
      <c r="J9" s="4"/>
      <c r="K9" s="4"/>
      <c r="L9" s="4"/>
      <c r="M9" s="2"/>
      <c r="N9" s="2"/>
      <c r="O9" s="2"/>
      <c r="P9" s="2"/>
    </row>
    <row r="10" spans="2:16" s="3" customFormat="1">
      <c r="B10" s="2"/>
      <c r="C10" s="2"/>
      <c r="D10" s="4"/>
      <c r="E10" s="2"/>
      <c r="F10" s="7"/>
      <c r="G10" s="7"/>
      <c r="H10" s="2"/>
      <c r="I10" s="8"/>
      <c r="J10" s="4"/>
      <c r="K10" s="4"/>
      <c r="L10" s="4"/>
      <c r="M10" s="2"/>
      <c r="N10" s="2"/>
      <c r="O10" s="2"/>
      <c r="P10" s="2"/>
    </row>
    <row r="11" spans="2:16" s="3" customFormat="1">
      <c r="B11" s="2"/>
      <c r="C11" s="2"/>
      <c r="D11" s="4"/>
      <c r="E11" s="2"/>
      <c r="F11" s="7"/>
      <c r="G11" s="7"/>
      <c r="H11" s="2"/>
      <c r="I11" s="8"/>
      <c r="J11" s="4"/>
      <c r="K11" s="4"/>
      <c r="L11" s="4"/>
      <c r="M11" s="2"/>
      <c r="N11" s="2"/>
      <c r="O11" s="2"/>
      <c r="P11" s="2"/>
    </row>
    <row r="12" spans="2:16" s="3" customFormat="1">
      <c r="B12" s="2"/>
      <c r="C12" s="2"/>
      <c r="D12" s="4"/>
      <c r="E12" s="2"/>
      <c r="F12" s="7"/>
      <c r="G12" s="7"/>
      <c r="H12" s="2"/>
      <c r="I12" s="8"/>
      <c r="J12" s="4"/>
      <c r="K12" s="4"/>
      <c r="L12" s="4"/>
      <c r="M12" s="2"/>
      <c r="N12" s="2"/>
      <c r="O12" s="2"/>
      <c r="P12" s="2"/>
    </row>
  </sheetData>
  <mergeCells count="2">
    <mergeCell ref="B4:G4"/>
    <mergeCell ref="J6:M6"/>
  </mergeCells>
  <pageMargins left="0.7" right="0.7" top="0.75" bottom="0.75" header="0.3" footer="0.3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4F4351-56A5-4CDC-B5C6-E4F09A33AA0B}">
  <dimension ref="B4:P12"/>
  <sheetViews>
    <sheetView topLeftCell="A2" workbookViewId="0">
      <selection activeCell="K16" sqref="K16"/>
    </sheetView>
  </sheetViews>
  <sheetFormatPr baseColWidth="10" defaultRowHeight="14.25"/>
  <cols>
    <col min="2" max="2" width="19.375" customWidth="1"/>
    <col min="3" max="3" width="14.25" customWidth="1"/>
    <col min="4" max="5" width="9.625" customWidth="1"/>
    <col min="6" max="6" width="11.125" customWidth="1"/>
    <col min="7" max="7" width="12" bestFit="1" customWidth="1"/>
    <col min="8" max="8" width="16.75" customWidth="1"/>
    <col min="9" max="9" width="13.875" customWidth="1"/>
    <col min="12" max="12" width="12.875" customWidth="1"/>
    <col min="14" max="14" width="20.125" customWidth="1"/>
    <col min="15" max="15" width="20.25" customWidth="1"/>
    <col min="16" max="16" width="19.75" customWidth="1"/>
  </cols>
  <sheetData>
    <row r="4" spans="2:16" ht="18">
      <c r="B4" s="22" t="s">
        <v>20</v>
      </c>
      <c r="C4" s="22"/>
      <c r="D4" s="22"/>
      <c r="E4" s="22"/>
      <c r="F4" s="22"/>
      <c r="G4" s="22"/>
    </row>
    <row r="6" spans="2:16" ht="15">
      <c r="J6" s="23" t="s">
        <v>13</v>
      </c>
      <c r="K6" s="23"/>
      <c r="L6" s="23"/>
      <c r="M6" s="23"/>
      <c r="N6" s="6" t="s">
        <v>0</v>
      </c>
    </row>
    <row r="7" spans="2:16" s="3" customFormat="1" ht="30">
      <c r="B7" s="5" t="s">
        <v>1</v>
      </c>
      <c r="C7" s="5" t="s">
        <v>4</v>
      </c>
      <c r="D7" s="5" t="s">
        <v>14</v>
      </c>
      <c r="E7" s="5" t="s">
        <v>2</v>
      </c>
      <c r="F7" s="5" t="s">
        <v>8</v>
      </c>
      <c r="G7" s="5" t="s">
        <v>9</v>
      </c>
      <c r="H7" s="5" t="s">
        <v>3</v>
      </c>
      <c r="I7" s="5" t="s">
        <v>19</v>
      </c>
      <c r="J7" s="5" t="s">
        <v>15</v>
      </c>
      <c r="K7" s="5" t="s">
        <v>16</v>
      </c>
      <c r="L7" s="5" t="s">
        <v>5</v>
      </c>
      <c r="M7" s="5" t="s">
        <v>11</v>
      </c>
      <c r="N7" s="5" t="s">
        <v>17</v>
      </c>
      <c r="O7" s="5" t="s">
        <v>12</v>
      </c>
      <c r="P7" s="5" t="s">
        <v>7</v>
      </c>
    </row>
    <row r="8" spans="2:16" s="3" customFormat="1" ht="28.5">
      <c r="B8" s="2" t="s">
        <v>63</v>
      </c>
      <c r="C8" s="2">
        <v>20</v>
      </c>
      <c r="D8" s="4">
        <v>17</v>
      </c>
      <c r="E8" s="2" t="s">
        <v>53</v>
      </c>
      <c r="F8" s="7">
        <v>6800</v>
      </c>
      <c r="G8" s="7">
        <f>D8*F8</f>
        <v>115600</v>
      </c>
      <c r="H8" s="2" t="s">
        <v>18</v>
      </c>
      <c r="I8" s="8">
        <v>45376</v>
      </c>
      <c r="J8" s="4"/>
      <c r="K8" s="4">
        <v>30</v>
      </c>
      <c r="L8" s="4">
        <f>+J8/K8</f>
        <v>0</v>
      </c>
      <c r="M8" s="2" t="s">
        <v>10</v>
      </c>
      <c r="N8" s="2">
        <v>5</v>
      </c>
      <c r="O8" s="2"/>
      <c r="P8" s="2"/>
    </row>
    <row r="9" spans="2:16" s="3" customFormat="1">
      <c r="B9" s="2"/>
      <c r="C9" s="2"/>
      <c r="D9" s="4"/>
      <c r="E9" s="2"/>
      <c r="F9" s="7"/>
      <c r="G9" s="7"/>
      <c r="H9" s="2"/>
      <c r="I9" s="8"/>
      <c r="J9" s="4"/>
      <c r="K9" s="4"/>
      <c r="L9" s="4"/>
      <c r="M9" s="2"/>
      <c r="N9" s="2"/>
      <c r="O9" s="2"/>
      <c r="P9" s="2"/>
    </row>
    <row r="10" spans="2:16" s="3" customFormat="1">
      <c r="B10" s="2"/>
      <c r="C10" s="2"/>
      <c r="D10" s="4"/>
      <c r="E10" s="2"/>
      <c r="F10" s="7"/>
      <c r="G10" s="7"/>
      <c r="H10" s="2"/>
      <c r="I10" s="8"/>
      <c r="J10" s="4"/>
      <c r="K10" s="4"/>
      <c r="L10" s="4"/>
      <c r="M10" s="2"/>
      <c r="N10" s="2"/>
      <c r="O10" s="2"/>
      <c r="P10" s="2"/>
    </row>
    <row r="11" spans="2:16" s="3" customFormat="1">
      <c r="B11" s="2"/>
      <c r="C11" s="2"/>
      <c r="D11" s="4"/>
      <c r="E11" s="2"/>
      <c r="F11" s="7"/>
      <c r="G11" s="7"/>
      <c r="H11" s="2"/>
      <c r="I11" s="8"/>
      <c r="J11" s="4"/>
      <c r="K11" s="4"/>
      <c r="L11" s="4"/>
      <c r="M11" s="2"/>
      <c r="N11" s="2"/>
      <c r="O11" s="2"/>
      <c r="P11" s="2"/>
    </row>
    <row r="12" spans="2:16" s="3" customFormat="1">
      <c r="B12" s="2"/>
      <c r="C12" s="2"/>
      <c r="D12" s="4"/>
      <c r="E12" s="2"/>
      <c r="F12" s="7"/>
      <c r="G12" s="7"/>
      <c r="H12" s="2"/>
      <c r="I12" s="8"/>
      <c r="J12" s="4"/>
      <c r="K12" s="4"/>
      <c r="L12" s="4"/>
      <c r="M12" s="2"/>
      <c r="N12" s="2"/>
      <c r="O12" s="2"/>
      <c r="P12" s="2"/>
    </row>
  </sheetData>
  <mergeCells count="2">
    <mergeCell ref="B4:G4"/>
    <mergeCell ref="J6:M6"/>
  </mergeCells>
  <pageMargins left="0.7" right="0.7" top="0.75" bottom="0.75" header="0.3" footer="0.3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13DC89-7579-4235-8950-CA96FA92057B}">
  <dimension ref="B4:J87"/>
  <sheetViews>
    <sheetView showGridLines="0" workbookViewId="0">
      <selection activeCell="E9" sqref="E9"/>
    </sheetView>
  </sheetViews>
  <sheetFormatPr baseColWidth="10" defaultRowHeight="14.25"/>
  <cols>
    <col min="2" max="2" width="43.625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2" t="s">
        <v>21</v>
      </c>
      <c r="C4" s="22"/>
      <c r="D4" s="22"/>
      <c r="E4" s="22"/>
      <c r="F4" s="22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33" customHeight="1">
      <c r="B8" s="4" t="s">
        <v>95</v>
      </c>
      <c r="C8" s="4">
        <v>2</v>
      </c>
      <c r="D8" s="2" t="s">
        <v>6</v>
      </c>
      <c r="E8" s="7">
        <v>100</v>
      </c>
      <c r="F8" s="7">
        <f>E8*C8</f>
        <v>200</v>
      </c>
    </row>
    <row r="9" spans="2:6" s="3" customFormat="1" ht="30.75" customHeight="1">
      <c r="B9" s="4" t="s">
        <v>96</v>
      </c>
      <c r="C9" s="4">
        <v>10</v>
      </c>
      <c r="D9" s="2" t="s">
        <v>97</v>
      </c>
      <c r="E9" s="7">
        <v>144</v>
      </c>
      <c r="F9" s="7">
        <f t="shared" ref="F9:F10" si="0">E9*C9</f>
        <v>1440</v>
      </c>
    </row>
    <row r="10" spans="2:6" s="3" customFormat="1" ht="24.75" customHeight="1">
      <c r="B10" s="4" t="s">
        <v>98</v>
      </c>
      <c r="C10" s="4">
        <v>1</v>
      </c>
      <c r="D10" s="2" t="s">
        <v>6</v>
      </c>
      <c r="E10" s="7">
        <v>335</v>
      </c>
      <c r="F10" s="7">
        <f t="shared" si="0"/>
        <v>335</v>
      </c>
    </row>
    <row r="11" spans="2:6" ht="15">
      <c r="B11" s="5" t="s">
        <v>22</v>
      </c>
      <c r="C11" s="9">
        <f>SUM(C8:C10)</f>
        <v>13</v>
      </c>
      <c r="D11" s="5"/>
      <c r="E11" s="5"/>
      <c r="F11" s="10">
        <f>SUM(F8:F10)</f>
        <v>1975</v>
      </c>
    </row>
    <row r="41" spans="10:10" ht="15">
      <c r="J41" s="11"/>
    </row>
    <row r="42" spans="10:10" ht="15">
      <c r="J42" s="11"/>
    </row>
    <row r="43" spans="10:10" ht="15">
      <c r="J43" s="11"/>
    </row>
    <row r="44" spans="10:10" ht="15">
      <c r="J44" s="11"/>
    </row>
    <row r="45" spans="10:10" ht="15">
      <c r="J45" s="11"/>
    </row>
    <row r="46" spans="10:10" ht="15">
      <c r="J46" s="11"/>
    </row>
    <row r="47" spans="10:10" ht="15">
      <c r="J47" s="11"/>
    </row>
    <row r="48" spans="10:10" ht="15">
      <c r="J48" s="11"/>
    </row>
    <row r="49" spans="10:10" ht="15">
      <c r="J49" s="11"/>
    </row>
    <row r="50" spans="10:10" ht="15">
      <c r="J50" s="11"/>
    </row>
    <row r="53" spans="10:10" ht="15">
      <c r="J53" s="11"/>
    </row>
    <row r="54" spans="10:10" ht="15">
      <c r="J54" s="11"/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4" spans="10:10" ht="15">
      <c r="J64" s="11">
        <v>0</v>
      </c>
    </row>
    <row r="69" spans="10:10" ht="15">
      <c r="J69" s="11"/>
    </row>
    <row r="73" spans="10:10" ht="15">
      <c r="J73" s="11" t="s">
        <v>27</v>
      </c>
    </row>
    <row r="74" spans="10:10" ht="15">
      <c r="J74" s="11" t="s">
        <v>25</v>
      </c>
    </row>
    <row r="75" spans="10:10" ht="15">
      <c r="J75" s="11" t="s">
        <v>28</v>
      </c>
    </row>
    <row r="76" spans="10:10" ht="15">
      <c r="J76" s="11" t="s">
        <v>25</v>
      </c>
    </row>
    <row r="77" spans="10:10" ht="15">
      <c r="J77" s="11" t="s">
        <v>29</v>
      </c>
    </row>
    <row r="78" spans="10:10" ht="15">
      <c r="J78" s="11" t="s">
        <v>30</v>
      </c>
    </row>
    <row r="79" spans="10:10" ht="15">
      <c r="J79" s="11">
        <v>0</v>
      </c>
    </row>
    <row r="82" spans="10:10" ht="15">
      <c r="J82" s="11" t="s">
        <v>26</v>
      </c>
    </row>
    <row r="83" spans="10:10" ht="15">
      <c r="J83" s="11" t="s">
        <v>31</v>
      </c>
    </row>
    <row r="84" spans="10:10" ht="15">
      <c r="J84" s="11" t="s">
        <v>32</v>
      </c>
    </row>
    <row r="85" spans="10:10" ht="15">
      <c r="J85" s="11">
        <v>0</v>
      </c>
    </row>
    <row r="86" spans="10:10" ht="15">
      <c r="J86" s="11" t="s">
        <v>25</v>
      </c>
    </row>
    <row r="87" spans="10:10" ht="15">
      <c r="J87" s="11">
        <v>0</v>
      </c>
    </row>
  </sheetData>
  <sortState xmlns:xlrd2="http://schemas.microsoft.com/office/spreadsheetml/2017/richdata2" ref="J8:J63">
    <sortCondition ref="J63"/>
  </sortState>
  <mergeCells count="1">
    <mergeCell ref="B4:F4"/>
  </mergeCells>
  <phoneticPr fontId="3" type="noConversion"/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322CD9-E6A2-4B76-AAED-9A767963ADC5}">
  <dimension ref="B4:J101"/>
  <sheetViews>
    <sheetView workbookViewId="0">
      <selection activeCell="H8" sqref="H8"/>
    </sheetView>
  </sheetViews>
  <sheetFormatPr baseColWidth="10" defaultRowHeight="14.25"/>
  <cols>
    <col min="2" max="2" width="43.625" bestFit="1" customWidth="1"/>
    <col min="3" max="4" width="9.625" customWidth="1"/>
    <col min="5" max="5" width="11.125" customWidth="1"/>
    <col min="6" max="6" width="10" bestFit="1" customWidth="1"/>
  </cols>
  <sheetData>
    <row r="4" spans="2:6" ht="18">
      <c r="B4" s="22" t="s">
        <v>21</v>
      </c>
      <c r="C4" s="22"/>
      <c r="D4" s="22"/>
      <c r="E4" s="22"/>
      <c r="F4" s="22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33</v>
      </c>
      <c r="C8" s="4">
        <v>50</v>
      </c>
      <c r="D8" s="2" t="s">
        <v>6</v>
      </c>
      <c r="E8" s="7">
        <v>105.476</v>
      </c>
      <c r="F8" s="7">
        <f>E8*C8</f>
        <v>5273.8</v>
      </c>
    </row>
    <row r="9" spans="2:6" s="3" customFormat="1" ht="24.75" customHeight="1">
      <c r="B9" s="12" t="s">
        <v>34</v>
      </c>
      <c r="C9" s="4">
        <v>100</v>
      </c>
      <c r="D9" s="2" t="s">
        <v>6</v>
      </c>
      <c r="E9" s="7">
        <v>41.802</v>
      </c>
      <c r="F9" s="7">
        <f t="shared" ref="F9" si="0">E9*C9</f>
        <v>4180.2</v>
      </c>
    </row>
    <row r="10" spans="2:6" s="3" customFormat="1" ht="24.75" customHeight="1">
      <c r="B10" s="12"/>
      <c r="C10" s="4"/>
      <c r="D10" s="2"/>
      <c r="E10" s="7"/>
      <c r="F10" s="7"/>
    </row>
    <row r="11" spans="2:6" s="3" customFormat="1" ht="24.75" customHeight="1">
      <c r="B11" s="12"/>
      <c r="C11" s="4"/>
      <c r="D11" s="2"/>
      <c r="E11" s="7"/>
      <c r="F11" s="7"/>
    </row>
    <row r="12" spans="2:6" s="3" customFormat="1" ht="24.75" customHeight="1">
      <c r="B12" s="12"/>
      <c r="C12" s="4"/>
      <c r="D12" s="2"/>
      <c r="E12" s="7"/>
      <c r="F12" s="7"/>
    </row>
    <row r="13" spans="2:6" s="3" customFormat="1" ht="24.75" customHeight="1">
      <c r="B13" s="12"/>
      <c r="C13" s="4"/>
      <c r="D13" s="2"/>
      <c r="E13" s="7"/>
      <c r="F13" s="7"/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150</v>
      </c>
      <c r="D25" s="5"/>
      <c r="E25" s="5"/>
      <c r="F25" s="10">
        <f>SUM(F8:F24)</f>
        <v>9454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0A9FC4-9AA0-4214-BE4F-5C4C36089577}">
  <dimension ref="B4:J101"/>
  <sheetViews>
    <sheetView workbookViewId="0">
      <selection activeCell="C9" sqref="C9"/>
    </sheetView>
  </sheetViews>
  <sheetFormatPr baseColWidth="10" defaultRowHeight="14.25"/>
  <cols>
    <col min="2" max="2" width="46.25" bestFit="1" customWidth="1"/>
    <col min="3" max="4" width="9.625" customWidth="1"/>
    <col min="5" max="5" width="11.125" customWidth="1"/>
    <col min="6" max="6" width="10" bestFit="1" customWidth="1"/>
  </cols>
  <sheetData>
    <row r="4" spans="2:6" ht="18">
      <c r="B4" s="22" t="s">
        <v>21</v>
      </c>
      <c r="C4" s="22"/>
      <c r="D4" s="22"/>
      <c r="E4" s="22"/>
      <c r="F4" s="22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82</v>
      </c>
      <c r="C8" s="4">
        <v>15</v>
      </c>
      <c r="D8" s="2" t="s">
        <v>6</v>
      </c>
      <c r="E8" s="7">
        <v>140.52000000000001</v>
      </c>
      <c r="F8" s="7">
        <f>E8*C8</f>
        <v>2107.8000000000002</v>
      </c>
    </row>
    <row r="9" spans="2:6" s="3" customFormat="1" ht="24.75" customHeight="1">
      <c r="B9" s="12" t="s">
        <v>100</v>
      </c>
      <c r="C9" s="4"/>
      <c r="D9" s="2"/>
      <c r="E9" s="7"/>
      <c r="F9" s="7"/>
    </row>
    <row r="10" spans="2:6" s="3" customFormat="1" ht="24.75" customHeight="1">
      <c r="B10" s="12"/>
      <c r="C10" s="4"/>
      <c r="D10" s="2"/>
      <c r="E10" s="7"/>
      <c r="F10" s="7"/>
    </row>
    <row r="11" spans="2:6" s="3" customFormat="1" ht="24.75" customHeight="1">
      <c r="B11" s="12"/>
      <c r="C11" s="4"/>
      <c r="D11" s="2"/>
      <c r="E11" s="7"/>
      <c r="F11" s="7"/>
    </row>
    <row r="12" spans="2:6" s="3" customFormat="1" ht="24.75" customHeight="1">
      <c r="B12" s="12"/>
      <c r="C12" s="4"/>
      <c r="D12" s="2"/>
      <c r="E12" s="7"/>
      <c r="F12" s="7"/>
    </row>
    <row r="13" spans="2:6" s="3" customFormat="1" ht="24.75" customHeight="1">
      <c r="B13" s="12"/>
      <c r="C13" s="4"/>
      <c r="D13" s="2"/>
      <c r="E13" s="7"/>
      <c r="F13" s="7"/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15</v>
      </c>
      <c r="D25" s="5"/>
      <c r="E25" s="5"/>
      <c r="F25" s="10">
        <f>SUM(F8:F24)</f>
        <v>2107.8000000000002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417B23-1AAC-428C-83D9-B9208EC48C38}">
  <dimension ref="B4:J101"/>
  <sheetViews>
    <sheetView workbookViewId="0">
      <selection activeCell="B19" sqref="B19"/>
    </sheetView>
  </sheetViews>
  <sheetFormatPr baseColWidth="10" defaultRowHeight="14.25"/>
  <cols>
    <col min="2" max="2" width="47.25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2" t="s">
        <v>21</v>
      </c>
      <c r="C4" s="22"/>
      <c r="D4" s="22"/>
      <c r="E4" s="22"/>
      <c r="F4" s="22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17" customFormat="1" ht="24.75" customHeight="1">
      <c r="B8" s="19" t="s">
        <v>87</v>
      </c>
      <c r="C8" s="14">
        <v>1500</v>
      </c>
      <c r="D8" s="15" t="s">
        <v>88</v>
      </c>
      <c r="E8" s="16">
        <v>20.464500000000001</v>
      </c>
      <c r="F8" s="16">
        <f>E8*C8</f>
        <v>30696.75</v>
      </c>
    </row>
    <row r="9" spans="2:6" s="3" customFormat="1" ht="24.75" customHeight="1">
      <c r="B9" s="12"/>
      <c r="C9" s="4"/>
      <c r="D9" s="2"/>
      <c r="E9" s="7"/>
      <c r="F9" s="7"/>
    </row>
    <row r="10" spans="2:6" s="3" customFormat="1" ht="24.75" customHeight="1">
      <c r="B10" s="12"/>
      <c r="C10" s="4"/>
      <c r="D10" s="2"/>
      <c r="E10" s="7"/>
      <c r="F10" s="7"/>
    </row>
    <row r="11" spans="2:6" s="3" customFormat="1" ht="24.75" customHeight="1">
      <c r="B11" s="12"/>
      <c r="C11" s="4"/>
      <c r="D11" s="2"/>
      <c r="E11" s="7"/>
      <c r="F11" s="7"/>
    </row>
    <row r="12" spans="2:6" s="3" customFormat="1" ht="24.75" customHeight="1">
      <c r="B12" s="12"/>
      <c r="C12" s="4"/>
      <c r="D12" s="2"/>
      <c r="E12" s="7"/>
      <c r="F12" s="7"/>
    </row>
    <row r="13" spans="2:6" s="3" customFormat="1" ht="24.75" customHeight="1">
      <c r="B13" s="12"/>
      <c r="C13" s="4"/>
      <c r="D13" s="2"/>
      <c r="E13" s="7"/>
      <c r="F13" s="7"/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1500</v>
      </c>
      <c r="D25" s="5"/>
      <c r="E25" s="5"/>
      <c r="F25" s="10">
        <f>SUM(F8:F24)</f>
        <v>30696.75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55A935-F002-4A58-8804-386FFFD4780D}">
  <dimension ref="B4:J101"/>
  <sheetViews>
    <sheetView topLeftCell="A3" workbookViewId="0">
      <selection activeCell="H9" sqref="H9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0" bestFit="1" customWidth="1"/>
  </cols>
  <sheetData>
    <row r="4" spans="2:8" ht="18">
      <c r="B4" s="22" t="s">
        <v>21</v>
      </c>
      <c r="C4" s="22"/>
      <c r="D4" s="22"/>
      <c r="E4" s="22"/>
      <c r="F4" s="22"/>
    </row>
    <row r="7" spans="2:8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8" s="3" customFormat="1" ht="24.75" customHeight="1">
      <c r="B8" s="12" t="s">
        <v>36</v>
      </c>
      <c r="C8" s="4">
        <v>20</v>
      </c>
      <c r="D8" s="2" t="s">
        <v>35</v>
      </c>
      <c r="E8" s="7">
        <v>10.87</v>
      </c>
      <c r="F8" s="7">
        <f>E8*C8*11.34</f>
        <v>2465.3159999999998</v>
      </c>
      <c r="H8" s="3" t="s">
        <v>86</v>
      </c>
    </row>
    <row r="9" spans="2:8" s="3" customFormat="1" ht="24.75" customHeight="1">
      <c r="B9" s="12"/>
      <c r="C9" s="4"/>
      <c r="D9" s="2"/>
      <c r="E9" s="7"/>
      <c r="F9" s="7"/>
    </row>
    <row r="10" spans="2:8" s="3" customFormat="1" ht="24.75" customHeight="1">
      <c r="B10" s="12"/>
      <c r="C10" s="4"/>
      <c r="D10" s="2"/>
      <c r="E10" s="7"/>
      <c r="F10" s="7"/>
    </row>
    <row r="11" spans="2:8" s="3" customFormat="1" ht="24.75" customHeight="1">
      <c r="B11" s="12"/>
      <c r="C11" s="4"/>
      <c r="D11" s="2"/>
      <c r="E11" s="7"/>
      <c r="F11" s="7"/>
    </row>
    <row r="12" spans="2:8" s="3" customFormat="1" ht="24.75" customHeight="1">
      <c r="B12" s="12"/>
      <c r="C12" s="4"/>
      <c r="D12" s="2"/>
      <c r="E12" s="7"/>
      <c r="F12" s="7"/>
    </row>
    <row r="13" spans="2:8" s="3" customFormat="1" ht="24.75" customHeight="1">
      <c r="B13" s="12"/>
      <c r="C13" s="4"/>
      <c r="D13" s="2"/>
      <c r="E13" s="7"/>
      <c r="F13" s="7"/>
    </row>
    <row r="14" spans="2:8" s="3" customFormat="1" ht="24.75" customHeight="1">
      <c r="B14" s="12"/>
      <c r="C14" s="4"/>
      <c r="D14" s="2"/>
      <c r="E14" s="7"/>
      <c r="F14" s="7"/>
    </row>
    <row r="15" spans="2:8" s="3" customFormat="1" ht="24.75" customHeight="1">
      <c r="B15" s="12"/>
      <c r="C15" s="4"/>
      <c r="D15" s="2"/>
      <c r="E15" s="7"/>
      <c r="F15" s="7"/>
    </row>
    <row r="16" spans="2:8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20</v>
      </c>
      <c r="D25" s="5"/>
      <c r="E25" s="5"/>
      <c r="F25" s="10">
        <f>SUM(F8:F24)</f>
        <v>2465.3159999999998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DD04A7-DFD7-4405-B797-A965DABD0532}">
  <dimension ref="B4:J101"/>
  <sheetViews>
    <sheetView topLeftCell="A4" workbookViewId="0">
      <selection activeCell="B11" sqref="B11"/>
    </sheetView>
  </sheetViews>
  <sheetFormatPr baseColWidth="10" defaultRowHeight="14.25"/>
  <cols>
    <col min="2" max="2" width="90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2" t="s">
        <v>21</v>
      </c>
      <c r="C4" s="22"/>
      <c r="D4" s="22"/>
      <c r="E4" s="22"/>
      <c r="F4" s="22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83</v>
      </c>
      <c r="C8" s="4">
        <v>80</v>
      </c>
      <c r="D8" s="2" t="s">
        <v>35</v>
      </c>
      <c r="E8" s="7">
        <v>188.55</v>
      </c>
      <c r="F8" s="7">
        <f>E8*C8</f>
        <v>15084</v>
      </c>
    </row>
    <row r="9" spans="2:6" s="3" customFormat="1" ht="24.75" customHeight="1">
      <c r="B9" s="12" t="s">
        <v>84</v>
      </c>
      <c r="C9" s="4">
        <v>80</v>
      </c>
      <c r="D9" s="2" t="s">
        <v>35</v>
      </c>
      <c r="E9" s="7">
        <v>188.55</v>
      </c>
      <c r="F9" s="7">
        <f t="shared" ref="F9:F10" si="0">E9*C9</f>
        <v>15084</v>
      </c>
    </row>
    <row r="10" spans="2:6" s="3" customFormat="1" ht="24.75" customHeight="1">
      <c r="B10" s="12" t="s">
        <v>85</v>
      </c>
      <c r="C10" s="4">
        <v>40</v>
      </c>
      <c r="D10" s="2" t="s">
        <v>35</v>
      </c>
      <c r="E10" s="7">
        <v>188.55</v>
      </c>
      <c r="F10" s="7">
        <f t="shared" si="0"/>
        <v>7542</v>
      </c>
    </row>
    <row r="11" spans="2:6" s="3" customFormat="1" ht="24.75" customHeight="1">
      <c r="B11" s="12"/>
      <c r="C11" s="4"/>
      <c r="D11" s="2"/>
      <c r="E11" s="7"/>
      <c r="F11" s="7"/>
    </row>
    <row r="12" spans="2:6" s="3" customFormat="1" ht="24.75" customHeight="1">
      <c r="B12" s="12"/>
      <c r="C12" s="4"/>
      <c r="D12" s="2"/>
      <c r="E12" s="7"/>
      <c r="F12" s="7"/>
    </row>
    <row r="13" spans="2:6" s="3" customFormat="1" ht="24.75" customHeight="1">
      <c r="B13" s="12"/>
      <c r="C13" s="4"/>
      <c r="D13" s="2"/>
      <c r="E13" s="7"/>
      <c r="F13" s="7"/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200</v>
      </c>
      <c r="D25" s="5"/>
      <c r="E25" s="5"/>
      <c r="F25" s="10">
        <f>SUM(F8:F24)</f>
        <v>37710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A50E38-5D19-4769-A601-615B66356814}">
  <dimension ref="B4:J101"/>
  <sheetViews>
    <sheetView workbookViewId="0">
      <selection activeCell="H10" sqref="H10"/>
    </sheetView>
  </sheetViews>
  <sheetFormatPr baseColWidth="10" defaultRowHeight="14.25"/>
  <cols>
    <col min="2" max="2" width="90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2" t="s">
        <v>21</v>
      </c>
      <c r="C4" s="22"/>
      <c r="D4" s="22"/>
      <c r="E4" s="22"/>
      <c r="F4" s="22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70</v>
      </c>
      <c r="C8" s="4">
        <v>60</v>
      </c>
      <c r="D8" s="2" t="s">
        <v>39</v>
      </c>
      <c r="E8" s="7">
        <v>44.85</v>
      </c>
      <c r="F8" s="7">
        <f>E8*C8</f>
        <v>2691</v>
      </c>
    </row>
    <row r="9" spans="2:6" s="3" customFormat="1" ht="24.75" customHeight="1">
      <c r="B9" s="12" t="s">
        <v>71</v>
      </c>
      <c r="C9" s="4">
        <v>1</v>
      </c>
      <c r="D9" s="2" t="s">
        <v>35</v>
      </c>
      <c r="E9" s="7">
        <v>1109</v>
      </c>
      <c r="F9" s="7">
        <f>E9*C9</f>
        <v>1109</v>
      </c>
    </row>
    <row r="10" spans="2:6" s="3" customFormat="1" ht="24.75" customHeight="1">
      <c r="B10" s="12"/>
      <c r="C10" s="4"/>
      <c r="D10" s="2"/>
      <c r="E10" s="7"/>
      <c r="F10" s="7"/>
    </row>
    <row r="11" spans="2:6" s="3" customFormat="1" ht="24.75" customHeight="1">
      <c r="B11" s="12"/>
      <c r="C11" s="4"/>
      <c r="D11" s="2"/>
      <c r="E11" s="7"/>
      <c r="F11" s="7"/>
    </row>
    <row r="12" spans="2:6" s="3" customFormat="1" ht="24.75" customHeight="1">
      <c r="B12" s="12"/>
      <c r="C12" s="4"/>
      <c r="D12" s="2"/>
      <c r="E12" s="7"/>
      <c r="F12" s="7"/>
    </row>
    <row r="13" spans="2:6" s="3" customFormat="1" ht="24.75" customHeight="1">
      <c r="B13" s="12"/>
      <c r="C13" s="4"/>
      <c r="D13" s="2"/>
      <c r="E13" s="7"/>
      <c r="F13" s="7"/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61</v>
      </c>
      <c r="D25" s="5"/>
      <c r="E25" s="5"/>
      <c r="F25" s="10">
        <f>SUM(F8:F24)</f>
        <v>3800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EE50F6-3C5A-4927-8E94-0F599FF3AA4B}">
  <dimension ref="B4:J101"/>
  <sheetViews>
    <sheetView workbookViewId="0">
      <selection activeCell="J11" sqref="J11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0" bestFit="1" customWidth="1"/>
  </cols>
  <sheetData>
    <row r="4" spans="2:6" ht="18">
      <c r="B4" s="22" t="s">
        <v>21</v>
      </c>
      <c r="C4" s="22"/>
      <c r="D4" s="22"/>
      <c r="E4" s="22"/>
      <c r="F4" s="22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37</v>
      </c>
      <c r="C8" s="4">
        <v>20</v>
      </c>
      <c r="D8" s="2" t="s">
        <v>35</v>
      </c>
      <c r="E8" s="7">
        <v>112</v>
      </c>
      <c r="F8" s="7">
        <f>E8*C8</f>
        <v>2240</v>
      </c>
    </row>
    <row r="9" spans="2:6" s="3" customFormat="1" ht="24.75" customHeight="1">
      <c r="B9" s="12"/>
      <c r="C9" s="4"/>
      <c r="D9" s="2"/>
      <c r="E9" s="7"/>
      <c r="F9" s="7"/>
    </row>
    <row r="10" spans="2:6" s="3" customFormat="1" ht="24.75" customHeight="1">
      <c r="B10" s="12"/>
      <c r="C10" s="4"/>
      <c r="D10" s="2"/>
      <c r="E10" s="7"/>
      <c r="F10" s="7"/>
    </row>
    <row r="11" spans="2:6" s="3" customFormat="1" ht="24.75" customHeight="1">
      <c r="B11" s="12"/>
      <c r="C11" s="4"/>
      <c r="D11" s="2"/>
      <c r="E11" s="7"/>
      <c r="F11" s="7"/>
    </row>
    <row r="12" spans="2:6" s="3" customFormat="1" ht="24.75" customHeight="1">
      <c r="B12" s="12"/>
      <c r="C12" s="4"/>
      <c r="D12" s="2"/>
      <c r="E12" s="7"/>
      <c r="F12" s="7"/>
    </row>
    <row r="13" spans="2:6" s="3" customFormat="1" ht="24.75" customHeight="1">
      <c r="B13" s="12"/>
      <c r="C13" s="4"/>
      <c r="D13" s="2"/>
      <c r="E13" s="7"/>
      <c r="F13" s="7"/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20</v>
      </c>
      <c r="D25" s="5"/>
      <c r="E25" s="5"/>
      <c r="F25" s="10">
        <f>SUM(F8:F24)</f>
        <v>2240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27</vt:i4>
      </vt:variant>
    </vt:vector>
  </HeadingPairs>
  <TitlesOfParts>
    <vt:vector size="27" baseType="lpstr">
      <vt:lpstr>LLAVES Y TAPA</vt:lpstr>
      <vt:lpstr>PAPELERIA</vt:lpstr>
      <vt:lpstr>RIBBON </vt:lpstr>
      <vt:lpstr>CINTA AMARILLA</vt:lpstr>
      <vt:lpstr>TRAPO SONTARA</vt:lpstr>
      <vt:lpstr>ADHESIVO HOT MELT</vt:lpstr>
      <vt:lpstr>GUANTE</vt:lpstr>
      <vt:lpstr>BOLSA POLIPAPEL-VASO</vt:lpstr>
      <vt:lpstr>CINTA GORILA</vt:lpstr>
      <vt:lpstr>ETIQUETA</vt:lpstr>
      <vt:lpstr>BOLSA POLIET</vt:lpstr>
      <vt:lpstr>CINTA TRANSPARENTE</vt:lpstr>
      <vt:lpstr>COFIA PLEAGADA AZUL</vt:lpstr>
      <vt:lpstr>COFIA POLIPROPILENO BLANCA</vt:lpstr>
      <vt:lpstr>BACTIUM</vt:lpstr>
      <vt:lpstr>DOMINO</vt:lpstr>
      <vt:lpstr>CIP-CIP ADDITIVE</vt:lpstr>
      <vt:lpstr>ALCOHOL ETILICO</vt:lpstr>
      <vt:lpstr>BONDEX</vt:lpstr>
      <vt:lpstr>ZAPATON</vt:lpstr>
      <vt:lpstr>GEL-SHAMPOO LAVAMANOS</vt:lpstr>
      <vt:lpstr>NAVAJAS</vt:lpstr>
      <vt:lpstr>CUBREBOCAS</vt:lpstr>
      <vt:lpstr>GASA</vt:lpstr>
      <vt:lpstr>KORTE MULTI</vt:lpstr>
      <vt:lpstr>PCS 7000</vt:lpstr>
      <vt:lpstr>ART. DE LIMPIEZA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Salazar Badillo</dc:creator>
  <cp:lastModifiedBy>Paty</cp:lastModifiedBy>
  <dcterms:created xsi:type="dcterms:W3CDTF">2024-07-08T14:22:19Z</dcterms:created>
  <dcterms:modified xsi:type="dcterms:W3CDTF">2024-12-19T17:01:06Z</dcterms:modified>
</cp:coreProperties>
</file>