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xr:revisionPtr revIDLastSave="2" documentId="11_FCC8E4811C3BAC7CC309D93179474A266E34FF64" xr6:coauthVersionLast="47" xr6:coauthVersionMax="47" xr10:uidLastSave="{6F99CDBD-7B2F-4226-BC8F-E7D44E2F65D4}"/>
  <bookViews>
    <workbookView xWindow="-120" yWindow="-120" windowWidth="29040" windowHeight="15720" xr2:uid="{00000000-000D-0000-FFFF-FFFF00000000}"/>
  </bookViews>
  <sheets>
    <sheet name="Vent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<sst xmlns="http://schemas.openxmlformats.org/spreadsheetml/2006/main" count="52" uniqueCount="38">
  <si>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</si>
  <si>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</si>
  <si>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</si>
  <si>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</si>
  <si>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</si>
  <si>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</si>
  <si>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</si>
  <si>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</si>
  <si>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</si>
  <si>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</si>
  <si>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</si>
  <si>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</si>
  <si>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</si>
  <si>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</si>
  <si>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</si>
  <si>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</si>
  <si>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</si>
  <si>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</si>
  <si>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</si>
  <si>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</si>
  <si>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</si>
  <si>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</si>
  <si>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</si>
  <si>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</si>
  <si>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</si>
  <si>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</si>
  <si>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</si>
  <si>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</si>
  <si>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</si>
  <si>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</si>
  <si>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</si>
  <si>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</si>
  <si>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</si>
  <si>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 xml:space="preserve">QRO TRAMITES </t>
  </si>
  <si>
    <t>TRAMITES QRO,RIVERO,PARQUE IND QRO,TERMINAL DE AUTOBUSES,NOTARIA 8</t>
  </si>
  <si>
    <t>(Cuadro a llenar)</t>
  </si>
  <si>
    <t>TOTAL SIN IVA</t>
  </si>
  <si>
    <t>TOTAL CON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</si>
</sst>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16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164" fontId="2" fillId="0" borderId="0" xfId="2" applyFont="1" applyBorder="1" applyProtection="1">
      <protection hidden="1"/>
    </xf>
    <xf numFmtId="16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16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16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5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R38"/>
  <sheetViews>
    <sheetView tabSelected="1" topLeftCell="A36" zoomScale="66" zoomScaleNormal="66" workbookViewId="0">
      <selection activeCell="S9" sqref="S9"/>
    </sheetView>
  </sheetViews>
  <sheetFormatPr defaultColWidth="11.42578125" defaultRowHeight="14.25"/>
  <cols>
    <col min="3" max="3" width="41.85546875" bestFit="1" customWidth="1"/>
    <col min="4" max="4" width="21.140625" bestFit="1" customWidth="1"/>
    <col min="5" max="5" width="16" customWidth="1"/>
    <col min="6" max="6" width="25.28515625" bestFit="1" customWidth="1"/>
    <col min="7" max="7" width="21.140625" customWidth="1"/>
    <col min="8" max="8" width="13.28515625" customWidth="1"/>
    <col min="9" max="9" width="8.5703125" customWidth="1"/>
    <col min="10" max="12" width="18.28515625" customWidth="1"/>
    <col min="13" max="13" width="22.5703125" bestFit="1" customWidth="1"/>
    <col min="14" max="15" width="15.28515625" customWidth="1"/>
    <col min="16" max="16" width="22.5703125" bestFit="1" customWidth="1"/>
    <col min="17" max="17" width="15.5703125" bestFit="1" customWidth="1"/>
    <col min="18" max="18" width="48.4257812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33</v>
      </c>
      <c r="E18" s="13"/>
      <c r="F18" s="13"/>
      <c r="G18" s="10">
        <f>F18*0.1</f>
        <v>0</v>
      </c>
      <c r="H18" s="13"/>
      <c r="I18" s="13"/>
      <c r="J18" s="15">
        <v>500</v>
      </c>
      <c r="K18" s="11">
        <f>+$F$10</f>
        <v>12</v>
      </c>
      <c r="L18" s="11">
        <f>+J18/K18</f>
        <v>41.666666666666664</v>
      </c>
      <c r="M18" s="10">
        <f>IFERROR(J18/K18*$F$15,0)</f>
        <v>862.06896551724139</v>
      </c>
      <c r="N18" s="13">
        <v>0</v>
      </c>
      <c r="O18" s="13"/>
      <c r="P18" s="13"/>
      <c r="Q18" s="10">
        <f>+P18+N18+M18++I18+H18+F18+O18+G18</f>
        <v>862.06896551724139</v>
      </c>
      <c r="R18" s="13" t="s">
        <v>34</v>
      </c>
    </row>
    <row r="19" spans="1:18" ht="26.25" customHeight="1">
      <c r="A19" t="s">
        <v>35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36</v>
      </c>
      <c r="D37" s="10"/>
      <c r="E37" s="10"/>
      <c r="F37" s="10">
        <f>SUM(F17:F36)</f>
        <v>0</v>
      </c>
      <c r="G37" s="10">
        <f t="shared" ref="G37:Q37" si="5">SUM(G17:G36)</f>
        <v>0</v>
      </c>
      <c r="H37" s="10">
        <f t="shared" si="5"/>
        <v>0</v>
      </c>
      <c r="I37" s="10">
        <f t="shared" si="5"/>
        <v>0</v>
      </c>
      <c r="J37" s="18">
        <f t="shared" si="5"/>
        <v>500</v>
      </c>
      <c r="K37" s="10"/>
      <c r="L37" s="11">
        <f>SUM(L18:L36)</f>
        <v>41.666666666666664</v>
      </c>
      <c r="M37" s="10">
        <f t="shared" si="5"/>
        <v>862.06896551724139</v>
      </c>
      <c r="N37" s="10">
        <f t="shared" si="5"/>
        <v>0</v>
      </c>
      <c r="O37" s="10">
        <f>SUM(O17:O36)/1.16</f>
        <v>0</v>
      </c>
      <c r="P37" s="10">
        <f t="shared" si="5"/>
        <v>0</v>
      </c>
      <c r="Q37" s="10">
        <f t="shared" si="5"/>
        <v>862.06896551724139</v>
      </c>
      <c r="R37" s="10"/>
    </row>
    <row r="38" spans="3:18" ht="26.25" customHeight="1">
      <c r="C38" s="17" t="s">
        <v>37</v>
      </c>
      <c r="D38" s="10"/>
      <c r="E38" s="10"/>
      <c r="F38" s="10">
        <f>+F37*1.16</f>
        <v>0</v>
      </c>
      <c r="G38" s="10">
        <f t="shared" ref="G38:Q38" si="6">+G37*1.16</f>
        <v>0</v>
      </c>
      <c r="H38" s="10">
        <f t="shared" si="6"/>
        <v>0</v>
      </c>
      <c r="I38" s="10">
        <f t="shared" si="6"/>
        <v>0</v>
      </c>
      <c r="J38" s="18">
        <f>+J37</f>
        <v>500</v>
      </c>
      <c r="K38" s="11"/>
      <c r="L38" s="11">
        <f>+L37</f>
        <v>41.666666666666664</v>
      </c>
      <c r="M38" s="10">
        <f t="shared" si="6"/>
        <v>1000</v>
      </c>
      <c r="N38" s="10">
        <f t="shared" si="6"/>
        <v>0</v>
      </c>
      <c r="O38" s="10">
        <f>+O37*1.16</f>
        <v>0</v>
      </c>
      <c r="P38" s="10">
        <f t="shared" si="6"/>
        <v>0</v>
      </c>
      <c r="Q38" s="10">
        <f t="shared" si="6"/>
        <v>1000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Milthon Johnnatan Blancas Ceciliano</cp:lastModifiedBy>
  <cp:revision/>
  <dcterms:created xsi:type="dcterms:W3CDTF">2024-07-30T14:57:06Z</dcterms:created>
  <dcterms:modified xsi:type="dcterms:W3CDTF">2024-09-17T14:53:48Z</dcterms:modified>
  <cp:category/>
  <cp:contentStatus/>
</cp:coreProperties>
</file>