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ohnnatan\OneDrive - Nucitec\Documentos\"/>
    </mc:Choice>
  </mc:AlternateContent>
  <bookViews>
    <workbookView xWindow="-120" yWindow="-120" windowWidth="29040" windowHeight="15720"/>
  </bookViews>
  <sheets>
    <sheet name="Ventas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1" l="1"/>
  <c r="O38" i="1"/>
  <c r="H37" i="1"/>
  <c r="H38" i="1" s="1"/>
  <c r="I37" i="1"/>
  <c r="I38" i="1" s="1"/>
  <c r="J37" i="1"/>
  <c r="J38" i="1" s="1"/>
  <c r="N37" i="1"/>
  <c r="N38" i="1" s="1"/>
  <c r="P37" i="1"/>
  <c r="P38" i="1" s="1"/>
  <c r="K19" i="1"/>
  <c r="K20" i="1"/>
  <c r="K21" i="1"/>
  <c r="K22" i="1"/>
  <c r="K23" i="1"/>
  <c r="K24" i="1"/>
  <c r="L24" i="1" s="1"/>
  <c r="K25" i="1"/>
  <c r="L25" i="1" s="1"/>
  <c r="K26" i="1"/>
  <c r="L26" i="1" s="1"/>
  <c r="K27" i="1"/>
  <c r="L27" i="1" s="1"/>
  <c r="K28" i="1"/>
  <c r="L28" i="1" s="1"/>
  <c r="K29" i="1"/>
  <c r="K30" i="1"/>
  <c r="K31" i="1"/>
  <c r="K32" i="1"/>
  <c r="K33" i="1"/>
  <c r="K34" i="1"/>
  <c r="K35" i="1"/>
  <c r="K36" i="1"/>
  <c r="L36" i="1" s="1"/>
  <c r="K18" i="1"/>
  <c r="L18" i="1" s="1"/>
  <c r="F15" i="1"/>
  <c r="F8" i="1"/>
  <c r="F7" i="1"/>
  <c r="F13" i="1" s="1"/>
  <c r="M35" i="1" l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3" i="1"/>
  <c r="L23" i="1"/>
  <c r="M22" i="1"/>
  <c r="L22" i="1"/>
  <c r="M21" i="1"/>
  <c r="L21" i="1"/>
  <c r="M20" i="1"/>
  <c r="L20" i="1"/>
  <c r="M19" i="1"/>
  <c r="L19" i="1"/>
  <c r="L37" i="1"/>
  <c r="L38" i="1" s="1"/>
  <c r="M24" i="1"/>
  <c r="G33" i="1"/>
  <c r="G20" i="1"/>
  <c r="G28" i="1"/>
  <c r="G23" i="1"/>
  <c r="G32" i="1"/>
  <c r="F37" i="1"/>
  <c r="F38" i="1" s="1"/>
  <c r="G31" i="1"/>
  <c r="G27" i="1"/>
  <c r="G24" i="1"/>
  <c r="G35" i="1"/>
  <c r="G34" i="1"/>
  <c r="G21" i="1"/>
  <c r="M27" i="1"/>
  <c r="M26" i="1"/>
  <c r="M18" i="1"/>
  <c r="M36" i="1"/>
  <c r="G26" i="1"/>
  <c r="G36" i="1"/>
  <c r="G22" i="1"/>
  <c r="M28" i="1"/>
  <c r="G19" i="1"/>
  <c r="Q19" i="1" s="1"/>
  <c r="M25" i="1"/>
  <c r="G25" i="1"/>
  <c r="Q24" i="1" l="1"/>
  <c r="M37" i="1"/>
  <c r="M38" i="1" s="1"/>
  <c r="Q25" i="1"/>
  <c r="Q28" i="1"/>
  <c r="Q31" i="1"/>
  <c r="Q20" i="1"/>
  <c r="Q32" i="1"/>
  <c r="Q33" i="1"/>
  <c r="Q34" i="1"/>
  <c r="Q35" i="1"/>
  <c r="G29" i="1"/>
  <c r="Q29" i="1" s="1"/>
  <c r="Q21" i="1"/>
  <c r="G18" i="1"/>
  <c r="Q23" i="1"/>
  <c r="G30" i="1"/>
  <c r="Q30" i="1" s="1"/>
  <c r="Q36" i="1"/>
  <c r="Q26" i="1"/>
  <c r="Q27" i="1"/>
  <c r="Q22" i="1"/>
  <c r="G37" i="1" l="1"/>
  <c r="G38" i="1" s="1"/>
  <c r="Q18" i="1"/>
  <c r="Q37" i="1" s="1"/>
  <c r="Q38" i="1" s="1"/>
</calcChain>
</file>

<file path=xl/sharedStrings.xml><?xml version="1.0" encoding="utf-8"?>
<sst xmlns="http://schemas.openxmlformats.org/spreadsheetml/2006/main" count="52" uniqueCount="38">
  <si>
    <t>GASTOS DE VIAJES</t>
  </si>
  <si>
    <t>PARAMETROS SEGUN  POLITICAS</t>
  </si>
  <si>
    <t xml:space="preserve">Descripción del producto </t>
  </si>
  <si>
    <t>Cantidad</t>
  </si>
  <si>
    <t>U/M</t>
  </si>
  <si>
    <t>PRECIO/ SIN IVA</t>
  </si>
  <si>
    <t>Gastos de Alimentación</t>
  </si>
  <si>
    <t>dia/ persona</t>
  </si>
  <si>
    <t>Gastos de Hotel</t>
  </si>
  <si>
    <t>Gastos de Avion</t>
  </si>
  <si>
    <t>DEF.</t>
  </si>
  <si>
    <t>Gastos de Combustible</t>
  </si>
  <si>
    <t>km/l</t>
  </si>
  <si>
    <t>( En este recuadro no se modifica ningun dato)</t>
  </si>
  <si>
    <t>Gastos Pasajes</t>
  </si>
  <si>
    <t>dia</t>
  </si>
  <si>
    <t>Gastos de TAG</t>
  </si>
  <si>
    <t>COLOCAR VALOR CON IVA</t>
  </si>
  <si>
    <t>Gastos no deducible (propina)</t>
  </si>
  <si>
    <t>Gastos Estacionamientos</t>
  </si>
  <si>
    <t>Precio Combustible</t>
  </si>
  <si>
    <t>Lt</t>
  </si>
  <si>
    <t>Nombre del personal</t>
  </si>
  <si>
    <t>Destino</t>
  </si>
  <si>
    <t>Duración</t>
  </si>
  <si>
    <t>Gastos no deducibles (propinas)</t>
  </si>
  <si>
    <t>Km distancia</t>
  </si>
  <si>
    <t>Rendimiento (km/l)</t>
  </si>
  <si>
    <t>Litros requeridos</t>
  </si>
  <si>
    <t>Gastos TAG</t>
  </si>
  <si>
    <t>Total General</t>
  </si>
  <si>
    <t>Motivo del viaje (colocar Nombre de la empresa y persona que visita)</t>
  </si>
  <si>
    <t xml:space="preserve">JOHNNATAN BLANCAS CECILIANO </t>
  </si>
  <si>
    <t xml:space="preserve">QRO TRAMITES </t>
  </si>
  <si>
    <t>(Cuadro a llenar)</t>
  </si>
  <si>
    <t>TOTAL SIN IVA</t>
  </si>
  <si>
    <t>TOTAL CON IVA</t>
  </si>
  <si>
    <t>TRAMITES QRO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</si>
</sst>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_-;\-* #,##0.0_-;_-* &quot;-&quot;??_-;_-@_-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44" fontId="0" fillId="0" borderId="0" xfId="2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Protection="1">
      <protection hidden="1"/>
    </xf>
    <xf numFmtId="0" fontId="0" fillId="0" borderId="1" xfId="0" applyBorder="1" applyProtection="1">
      <protection hidden="1"/>
    </xf>
    <xf numFmtId="44" fontId="0" fillId="0" borderId="1" xfId="2" applyFont="1" applyBorder="1" applyProtection="1">
      <protection hidden="1"/>
    </xf>
    <xf numFmtId="43" fontId="0" fillId="0" borderId="1" xfId="1" applyFont="1" applyBorder="1" applyProtection="1">
      <protection hidden="1"/>
    </xf>
    <xf numFmtId="44" fontId="2" fillId="0" borderId="0" xfId="2" applyFont="1" applyBorder="1" applyProtection="1">
      <protection hidden="1"/>
    </xf>
    <xf numFmtId="44" fontId="0" fillId="4" borderId="1" xfId="2" applyFont="1" applyFill="1" applyBorder="1"/>
    <xf numFmtId="43" fontId="0" fillId="4" borderId="1" xfId="1" applyFont="1" applyFill="1" applyBorder="1"/>
    <xf numFmtId="0" fontId="0" fillId="0" borderId="1" xfId="0" applyBorder="1" applyProtection="1">
      <protection locked="0"/>
    </xf>
    <xf numFmtId="44" fontId="0" fillId="0" borderId="1" xfId="2" applyFont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3" fontId="0" fillId="0" borderId="1" xfId="1" applyFont="1" applyBorder="1" applyProtection="1">
      <protection locked="0"/>
    </xf>
    <xf numFmtId="44" fontId="0" fillId="0" borderId="3" xfId="2" applyFont="1" applyBorder="1" applyAlignment="1" applyProtection="1">
      <alignment vertical="top" wrapText="1"/>
      <protection locked="0"/>
    </xf>
    <xf numFmtId="0" fontId="5" fillId="4" borderId="1" xfId="0" applyFont="1" applyFill="1" applyBorder="1" applyAlignment="1">
      <alignment horizontal="center" vertical="center"/>
    </xf>
    <xf numFmtId="164" fontId="0" fillId="4" borderId="1" xfId="1" applyNumberFormat="1" applyFont="1" applyFill="1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3" borderId="2" xfId="0" applyFont="1" applyFill="1" applyBorder="1" applyAlignment="1" applyProtection="1">
      <alignment horizontal="center"/>
      <protection hidden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93D883E-CADD-48A6-8F2C-C85A95898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  <xdr:twoCellAnchor>
    <xdr:from>
      <xdr:col>0</xdr:col>
      <xdr:colOff>609600</xdr:colOff>
      <xdr:row>18</xdr:row>
      <xdr:rowOff>180975</xdr:rowOff>
    </xdr:from>
    <xdr:to>
      <xdr:col>1</xdr:col>
      <xdr:colOff>590550</xdr:colOff>
      <xdr:row>20</xdr:row>
      <xdr:rowOff>38100</xdr:rowOff>
    </xdr:to>
    <xdr:sp macro="" textlink="">
      <xdr:nvSpPr>
        <xdr:cNvPr id="3" name="Flecha: a la derecha 2">
          <a:extLst>
            <a:ext uri="{FF2B5EF4-FFF2-40B4-BE49-F238E27FC236}">
              <a16:creationId xmlns="" xmlns:a16="http://schemas.microsoft.com/office/drawing/2014/main" id="{8C2F8A7B-5469-1A41-EA0C-421C7570B40D}"/>
            </a:ext>
          </a:extLst>
        </xdr:cNvPr>
        <xdr:cNvSpPr/>
      </xdr:nvSpPr>
      <xdr:spPr>
        <a:xfrm>
          <a:off x="609600" y="3943350"/>
          <a:ext cx="742950" cy="23812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R38"/>
  <sheetViews>
    <sheetView tabSelected="1" zoomScale="66" zoomScaleNormal="66" workbookViewId="0">
      <selection activeCell="R22" sqref="R22"/>
    </sheetView>
  </sheetViews>
  <sheetFormatPr baseColWidth="10" defaultColWidth="11.375" defaultRowHeight="14.25"/>
  <cols>
    <col min="3" max="3" width="41.875" bestFit="1" customWidth="1"/>
    <col min="4" max="4" width="21.125" bestFit="1" customWidth="1"/>
    <col min="5" max="5" width="16" customWidth="1"/>
    <col min="6" max="6" width="25.25" bestFit="1" customWidth="1"/>
    <col min="7" max="7" width="21.125" customWidth="1"/>
    <col min="8" max="8" width="13.25" customWidth="1"/>
    <col min="9" max="9" width="8.625" customWidth="1"/>
    <col min="10" max="12" width="18.25" customWidth="1"/>
    <col min="13" max="13" width="22.625" bestFit="1" customWidth="1"/>
    <col min="14" max="15" width="15.25" customWidth="1"/>
    <col min="16" max="16" width="22.625" bestFit="1" customWidth="1"/>
    <col min="17" max="17" width="15.625" bestFit="1" customWidth="1"/>
    <col min="18" max="18" width="48.375" customWidth="1"/>
  </cols>
  <sheetData>
    <row r="4" spans="3:13">
      <c r="C4" s="19" t="s">
        <v>0</v>
      </c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3:13" ht="15">
      <c r="C5" s="21" t="s">
        <v>1</v>
      </c>
      <c r="D5" s="21"/>
      <c r="E5" s="21"/>
      <c r="F5" s="21"/>
    </row>
    <row r="6" spans="3:13" ht="15">
      <c r="C6" s="5" t="s">
        <v>2</v>
      </c>
      <c r="D6" s="5" t="s">
        <v>3</v>
      </c>
      <c r="E6" s="5" t="s">
        <v>4</v>
      </c>
      <c r="F6" s="5" t="s">
        <v>5</v>
      </c>
      <c r="G6" s="4"/>
    </row>
    <row r="7" spans="3:13">
      <c r="C7" s="6" t="s">
        <v>6</v>
      </c>
      <c r="D7" s="6">
        <v>1</v>
      </c>
      <c r="E7" s="6" t="s">
        <v>7</v>
      </c>
      <c r="F7" s="7">
        <f>800/1.16</f>
        <v>689.65517241379314</v>
      </c>
      <c r="G7" s="1"/>
    </row>
    <row r="8" spans="3:13">
      <c r="C8" s="6" t="s">
        <v>8</v>
      </c>
      <c r="D8" s="6">
        <v>1</v>
      </c>
      <c r="E8" s="6" t="s">
        <v>7</v>
      </c>
      <c r="F8" s="7">
        <f>1500/1.16</f>
        <v>1293.1034482758621</v>
      </c>
      <c r="G8" s="1"/>
    </row>
    <row r="9" spans="3:13">
      <c r="C9" s="6" t="s">
        <v>9</v>
      </c>
      <c r="D9" s="6">
        <v>1</v>
      </c>
      <c r="E9" s="6" t="s">
        <v>7</v>
      </c>
      <c r="F9" s="7" t="s">
        <v>10</v>
      </c>
      <c r="G9" s="1"/>
    </row>
    <row r="10" spans="3:13" ht="15">
      <c r="C10" s="6" t="s">
        <v>11</v>
      </c>
      <c r="D10" s="6">
        <v>1</v>
      </c>
      <c r="E10" s="6" t="s">
        <v>12</v>
      </c>
      <c r="F10" s="8">
        <v>12</v>
      </c>
      <c r="G10" s="9" t="s">
        <v>13</v>
      </c>
    </row>
    <row r="11" spans="3:13">
      <c r="C11" s="6" t="s">
        <v>14</v>
      </c>
      <c r="D11" s="6">
        <v>1</v>
      </c>
      <c r="E11" s="6" t="s">
        <v>15</v>
      </c>
      <c r="F11" s="7" t="s">
        <v>10</v>
      </c>
      <c r="G11" s="1"/>
    </row>
    <row r="12" spans="3:13">
      <c r="C12" s="6" t="s">
        <v>16</v>
      </c>
      <c r="D12" s="6">
        <v>1</v>
      </c>
      <c r="E12" s="6" t="s">
        <v>15</v>
      </c>
      <c r="F12" s="7" t="s">
        <v>17</v>
      </c>
      <c r="G12" s="1"/>
    </row>
    <row r="13" spans="3:13">
      <c r="C13" s="6" t="s">
        <v>18</v>
      </c>
      <c r="D13" s="6">
        <v>1</v>
      </c>
      <c r="E13" s="6" t="s">
        <v>15</v>
      </c>
      <c r="F13" s="7">
        <f>F7*0.1</f>
        <v>68.965517241379317</v>
      </c>
      <c r="G13" s="1"/>
    </row>
    <row r="14" spans="3:13">
      <c r="C14" s="6" t="s">
        <v>19</v>
      </c>
      <c r="D14" s="6">
        <v>1</v>
      </c>
      <c r="E14" s="6" t="s">
        <v>15</v>
      </c>
      <c r="F14" s="7" t="s">
        <v>10</v>
      </c>
      <c r="G14" s="1"/>
    </row>
    <row r="15" spans="3:13">
      <c r="C15" s="6" t="s">
        <v>20</v>
      </c>
      <c r="D15" s="6">
        <v>1</v>
      </c>
      <c r="E15" s="6" t="s">
        <v>21</v>
      </c>
      <c r="F15" s="7">
        <f>24/1.16</f>
        <v>20.689655172413794</v>
      </c>
    </row>
    <row r="16" spans="3:13" ht="15">
      <c r="J16" s="20" t="s">
        <v>11</v>
      </c>
      <c r="K16" s="20"/>
      <c r="L16" s="20"/>
      <c r="M16" s="20"/>
    </row>
    <row r="17" spans="1:18" s="3" customFormat="1" ht="41.25" customHeight="1">
      <c r="C17" s="2" t="s">
        <v>22</v>
      </c>
      <c r="D17" s="2" t="s">
        <v>23</v>
      </c>
      <c r="E17" s="2" t="s">
        <v>24</v>
      </c>
      <c r="F17" s="2" t="s">
        <v>6</v>
      </c>
      <c r="G17" s="2" t="s">
        <v>25</v>
      </c>
      <c r="H17" s="14" t="s">
        <v>8</v>
      </c>
      <c r="I17" s="14" t="s">
        <v>9</v>
      </c>
      <c r="J17" s="14" t="s">
        <v>26</v>
      </c>
      <c r="K17" s="2" t="s">
        <v>27</v>
      </c>
      <c r="L17" s="2" t="s">
        <v>28</v>
      </c>
      <c r="M17" s="2" t="s">
        <v>11</v>
      </c>
      <c r="N17" s="14" t="s">
        <v>14</v>
      </c>
      <c r="O17" s="14" t="s">
        <v>29</v>
      </c>
      <c r="P17" s="14" t="s">
        <v>19</v>
      </c>
      <c r="Q17" s="2" t="s">
        <v>30</v>
      </c>
      <c r="R17" s="2" t="s">
        <v>31</v>
      </c>
    </row>
    <row r="18" spans="1:18">
      <c r="C18" s="12" t="s">
        <v>32</v>
      </c>
      <c r="D18" s="13" t="s">
        <v>33</v>
      </c>
      <c r="E18" s="13"/>
      <c r="F18" s="13"/>
      <c r="G18" s="10">
        <f>F18*0.1</f>
        <v>0</v>
      </c>
      <c r="H18" s="13"/>
      <c r="I18" s="13"/>
      <c r="J18" s="15">
        <v>500</v>
      </c>
      <c r="K18" s="11">
        <f>+$F$10</f>
        <v>12</v>
      </c>
      <c r="L18" s="11">
        <f>+J18/K18</f>
        <v>41.666666666666664</v>
      </c>
      <c r="M18" s="10">
        <f>IFERROR(J18/K18*$F$15,0)</f>
        <v>862.06896551724139</v>
      </c>
      <c r="N18" s="13">
        <v>0</v>
      </c>
      <c r="O18" s="13"/>
      <c r="P18" s="13"/>
      <c r="Q18" s="10">
        <f>+P18+N18+M18++I18+H18+F18+O18+G18</f>
        <v>862.06896551724139</v>
      </c>
      <c r="R18" s="13" t="s">
        <v>37</v>
      </c>
    </row>
    <row r="19" spans="1:18" ht="26.25" customHeight="1">
      <c r="A19" t="s">
        <v>34</v>
      </c>
      <c r="C19" s="12"/>
      <c r="D19" s="13"/>
      <c r="E19" s="13"/>
      <c r="F19" s="13"/>
      <c r="G19" s="10">
        <f t="shared" ref="G19:G36" si="0">F19*0.1</f>
        <v>0</v>
      </c>
      <c r="H19" s="13"/>
      <c r="I19" s="13"/>
      <c r="J19" s="15"/>
      <c r="K19" s="11">
        <f t="shared" ref="K19:K36" si="1">+$F$10</f>
        <v>12</v>
      </c>
      <c r="L19" s="11">
        <f t="shared" ref="L19:L36" si="2">+J19/K19</f>
        <v>0</v>
      </c>
      <c r="M19" s="10">
        <f t="shared" ref="M19:M36" si="3">IFERROR(J19/K19*$F$15,0)</f>
        <v>0</v>
      </c>
      <c r="N19" s="13">
        <v>0</v>
      </c>
      <c r="O19" s="13"/>
      <c r="P19" s="13"/>
      <c r="Q19" s="10">
        <f t="shared" ref="Q19:Q36" si="4">+P19+N19+M19++I19+H19+F19+O19+G19</f>
        <v>0</v>
      </c>
      <c r="R19" s="16"/>
    </row>
    <row r="20" spans="1:18" ht="26.25" customHeight="1">
      <c r="C20" s="12"/>
      <c r="D20" s="13"/>
      <c r="E20" s="13"/>
      <c r="F20" s="13"/>
      <c r="G20" s="10">
        <f t="shared" si="0"/>
        <v>0</v>
      </c>
      <c r="H20" s="13"/>
      <c r="I20" s="13"/>
      <c r="J20" s="15"/>
      <c r="K20" s="11">
        <f t="shared" si="1"/>
        <v>12</v>
      </c>
      <c r="L20" s="11">
        <f t="shared" si="2"/>
        <v>0</v>
      </c>
      <c r="M20" s="10">
        <f t="shared" si="3"/>
        <v>0</v>
      </c>
      <c r="N20" s="13">
        <v>0</v>
      </c>
      <c r="O20" s="13"/>
      <c r="P20" s="13"/>
      <c r="Q20" s="10">
        <f t="shared" si="4"/>
        <v>0</v>
      </c>
      <c r="R20" s="16"/>
    </row>
    <row r="21" spans="1:18" ht="26.25" customHeight="1">
      <c r="C21" s="12"/>
      <c r="D21" s="13"/>
      <c r="E21" s="13"/>
      <c r="F21" s="13"/>
      <c r="G21" s="10">
        <f t="shared" si="0"/>
        <v>0</v>
      </c>
      <c r="H21" s="13"/>
      <c r="I21" s="13"/>
      <c r="J21" s="15"/>
      <c r="K21" s="11">
        <f t="shared" si="1"/>
        <v>12</v>
      </c>
      <c r="L21" s="11">
        <f t="shared" si="2"/>
        <v>0</v>
      </c>
      <c r="M21" s="10">
        <f t="shared" si="3"/>
        <v>0</v>
      </c>
      <c r="N21" s="13">
        <v>0</v>
      </c>
      <c r="O21" s="13"/>
      <c r="P21" s="13"/>
      <c r="Q21" s="10">
        <f t="shared" si="4"/>
        <v>0</v>
      </c>
      <c r="R21" s="16"/>
    </row>
    <row r="22" spans="1:18" ht="26.25" customHeight="1">
      <c r="C22" s="12"/>
      <c r="D22" s="13"/>
      <c r="E22" s="13"/>
      <c r="F22" s="13"/>
      <c r="G22" s="10">
        <f t="shared" si="0"/>
        <v>0</v>
      </c>
      <c r="H22" s="13"/>
      <c r="I22" s="13"/>
      <c r="J22" s="15"/>
      <c r="K22" s="11">
        <f t="shared" si="1"/>
        <v>12</v>
      </c>
      <c r="L22" s="11">
        <f t="shared" si="2"/>
        <v>0</v>
      </c>
      <c r="M22" s="10">
        <f t="shared" si="3"/>
        <v>0</v>
      </c>
      <c r="N22" s="13">
        <v>0</v>
      </c>
      <c r="O22" s="13"/>
      <c r="P22" s="13"/>
      <c r="Q22" s="10">
        <f t="shared" si="4"/>
        <v>0</v>
      </c>
      <c r="R22" s="16"/>
    </row>
    <row r="23" spans="1:18" ht="26.25" customHeight="1">
      <c r="C23" s="12"/>
      <c r="D23" s="13"/>
      <c r="E23" s="13"/>
      <c r="F23" s="13"/>
      <c r="G23" s="10">
        <f t="shared" si="0"/>
        <v>0</v>
      </c>
      <c r="H23" s="13"/>
      <c r="I23" s="13"/>
      <c r="J23" s="15"/>
      <c r="K23" s="11">
        <f t="shared" si="1"/>
        <v>12</v>
      </c>
      <c r="L23" s="11">
        <f t="shared" si="2"/>
        <v>0</v>
      </c>
      <c r="M23" s="10">
        <f t="shared" si="3"/>
        <v>0</v>
      </c>
      <c r="N23" s="13">
        <v>0</v>
      </c>
      <c r="O23" s="13"/>
      <c r="P23" s="13"/>
      <c r="Q23" s="10">
        <f t="shared" si="4"/>
        <v>0</v>
      </c>
      <c r="R23" s="16"/>
    </row>
    <row r="24" spans="1:18" ht="26.25" customHeight="1">
      <c r="C24" s="12"/>
      <c r="D24" s="13"/>
      <c r="E24" s="13"/>
      <c r="F24" s="13"/>
      <c r="G24" s="10">
        <f t="shared" si="0"/>
        <v>0</v>
      </c>
      <c r="H24" s="13"/>
      <c r="I24" s="13"/>
      <c r="J24" s="15"/>
      <c r="K24" s="11">
        <f t="shared" si="1"/>
        <v>12</v>
      </c>
      <c r="L24" s="11">
        <f t="shared" si="2"/>
        <v>0</v>
      </c>
      <c r="M24" s="10">
        <f t="shared" si="3"/>
        <v>0</v>
      </c>
      <c r="N24" s="13">
        <v>0</v>
      </c>
      <c r="O24" s="13"/>
      <c r="P24" s="13"/>
      <c r="Q24" s="10">
        <f t="shared" si="4"/>
        <v>0</v>
      </c>
      <c r="R24" s="16"/>
    </row>
    <row r="25" spans="1:18" ht="26.25" customHeight="1">
      <c r="C25" s="12"/>
      <c r="D25" s="13"/>
      <c r="E25" s="13"/>
      <c r="F25" s="13"/>
      <c r="G25" s="10">
        <f t="shared" si="0"/>
        <v>0</v>
      </c>
      <c r="H25" s="13"/>
      <c r="I25" s="13"/>
      <c r="J25" s="15"/>
      <c r="K25" s="11">
        <f t="shared" si="1"/>
        <v>12</v>
      </c>
      <c r="L25" s="11">
        <f t="shared" si="2"/>
        <v>0</v>
      </c>
      <c r="M25" s="10">
        <f t="shared" si="3"/>
        <v>0</v>
      </c>
      <c r="N25" s="13">
        <v>0</v>
      </c>
      <c r="O25" s="13"/>
      <c r="P25" s="13"/>
      <c r="Q25" s="10">
        <f t="shared" si="4"/>
        <v>0</v>
      </c>
      <c r="R25" s="16"/>
    </row>
    <row r="26" spans="1:18" ht="26.25" customHeight="1">
      <c r="C26" s="12"/>
      <c r="D26" s="13"/>
      <c r="E26" s="13"/>
      <c r="F26" s="13"/>
      <c r="G26" s="10">
        <f t="shared" si="0"/>
        <v>0</v>
      </c>
      <c r="H26" s="13"/>
      <c r="I26" s="13"/>
      <c r="J26" s="15"/>
      <c r="K26" s="11">
        <f t="shared" si="1"/>
        <v>12</v>
      </c>
      <c r="L26" s="11">
        <f t="shared" si="2"/>
        <v>0</v>
      </c>
      <c r="M26" s="10">
        <f t="shared" si="3"/>
        <v>0</v>
      </c>
      <c r="N26" s="13">
        <v>0</v>
      </c>
      <c r="O26" s="13"/>
      <c r="P26" s="13"/>
      <c r="Q26" s="10">
        <f t="shared" si="4"/>
        <v>0</v>
      </c>
      <c r="R26" s="16"/>
    </row>
    <row r="27" spans="1:18" ht="26.25" customHeight="1">
      <c r="C27" s="12"/>
      <c r="D27" s="13"/>
      <c r="E27" s="13"/>
      <c r="F27" s="13"/>
      <c r="G27" s="10">
        <f t="shared" si="0"/>
        <v>0</v>
      </c>
      <c r="H27" s="13"/>
      <c r="I27" s="13"/>
      <c r="J27" s="15"/>
      <c r="K27" s="11">
        <f t="shared" si="1"/>
        <v>12</v>
      </c>
      <c r="L27" s="11">
        <f t="shared" si="2"/>
        <v>0</v>
      </c>
      <c r="M27" s="10">
        <f t="shared" si="3"/>
        <v>0</v>
      </c>
      <c r="N27" s="13">
        <v>0</v>
      </c>
      <c r="O27" s="13"/>
      <c r="P27" s="13"/>
      <c r="Q27" s="10">
        <f t="shared" si="4"/>
        <v>0</v>
      </c>
      <c r="R27" s="16"/>
    </row>
    <row r="28" spans="1:18" ht="26.25" customHeight="1">
      <c r="C28" s="12"/>
      <c r="D28" s="13"/>
      <c r="E28" s="13"/>
      <c r="F28" s="13"/>
      <c r="G28" s="10">
        <f t="shared" si="0"/>
        <v>0</v>
      </c>
      <c r="H28" s="13"/>
      <c r="I28" s="13"/>
      <c r="J28" s="15"/>
      <c r="K28" s="11">
        <f t="shared" si="1"/>
        <v>12</v>
      </c>
      <c r="L28" s="11">
        <f t="shared" si="2"/>
        <v>0</v>
      </c>
      <c r="M28" s="10">
        <f t="shared" si="3"/>
        <v>0</v>
      </c>
      <c r="N28" s="13">
        <v>0</v>
      </c>
      <c r="O28" s="13"/>
      <c r="P28" s="13"/>
      <c r="Q28" s="10">
        <f t="shared" si="4"/>
        <v>0</v>
      </c>
      <c r="R28" s="16"/>
    </row>
    <row r="29" spans="1:18" ht="26.25" customHeight="1">
      <c r="C29" s="12"/>
      <c r="D29" s="13"/>
      <c r="E29" s="13"/>
      <c r="F29" s="13"/>
      <c r="G29" s="10">
        <f t="shared" si="0"/>
        <v>0</v>
      </c>
      <c r="H29" s="13"/>
      <c r="I29" s="13"/>
      <c r="J29" s="15"/>
      <c r="K29" s="11">
        <f t="shared" si="1"/>
        <v>12</v>
      </c>
      <c r="L29" s="11">
        <f t="shared" si="2"/>
        <v>0</v>
      </c>
      <c r="M29" s="10">
        <f t="shared" si="3"/>
        <v>0</v>
      </c>
      <c r="N29" s="13">
        <v>0</v>
      </c>
      <c r="O29" s="13"/>
      <c r="P29" s="13"/>
      <c r="Q29" s="10">
        <f t="shared" si="4"/>
        <v>0</v>
      </c>
      <c r="R29" s="16"/>
    </row>
    <row r="30" spans="1:18" ht="26.25" customHeight="1">
      <c r="C30" s="12"/>
      <c r="D30" s="13"/>
      <c r="E30" s="13"/>
      <c r="F30" s="13"/>
      <c r="G30" s="10">
        <f t="shared" si="0"/>
        <v>0</v>
      </c>
      <c r="H30" s="13"/>
      <c r="I30" s="13"/>
      <c r="J30" s="15"/>
      <c r="K30" s="11">
        <f t="shared" si="1"/>
        <v>12</v>
      </c>
      <c r="L30" s="11">
        <f t="shared" si="2"/>
        <v>0</v>
      </c>
      <c r="M30" s="10">
        <f t="shared" si="3"/>
        <v>0</v>
      </c>
      <c r="N30" s="13">
        <v>0</v>
      </c>
      <c r="O30" s="13"/>
      <c r="P30" s="13"/>
      <c r="Q30" s="10">
        <f t="shared" si="4"/>
        <v>0</v>
      </c>
      <c r="R30" s="16"/>
    </row>
    <row r="31" spans="1:18" ht="26.25" customHeight="1">
      <c r="C31" s="12"/>
      <c r="D31" s="13"/>
      <c r="E31" s="13"/>
      <c r="F31" s="13"/>
      <c r="G31" s="10">
        <f t="shared" si="0"/>
        <v>0</v>
      </c>
      <c r="H31" s="13"/>
      <c r="I31" s="13"/>
      <c r="J31" s="15"/>
      <c r="K31" s="11">
        <f t="shared" si="1"/>
        <v>12</v>
      </c>
      <c r="L31" s="11">
        <f t="shared" si="2"/>
        <v>0</v>
      </c>
      <c r="M31" s="10">
        <f t="shared" si="3"/>
        <v>0</v>
      </c>
      <c r="N31" s="13">
        <v>0</v>
      </c>
      <c r="O31" s="13"/>
      <c r="P31" s="13"/>
      <c r="Q31" s="10">
        <f t="shared" si="4"/>
        <v>0</v>
      </c>
      <c r="R31" s="16"/>
    </row>
    <row r="32" spans="1:18" ht="26.25" customHeight="1">
      <c r="C32" s="12"/>
      <c r="D32" s="13"/>
      <c r="E32" s="13"/>
      <c r="F32" s="13"/>
      <c r="G32" s="10">
        <f t="shared" si="0"/>
        <v>0</v>
      </c>
      <c r="H32" s="13"/>
      <c r="I32" s="13"/>
      <c r="J32" s="15"/>
      <c r="K32" s="11">
        <f t="shared" si="1"/>
        <v>12</v>
      </c>
      <c r="L32" s="11">
        <f t="shared" si="2"/>
        <v>0</v>
      </c>
      <c r="M32" s="10">
        <f t="shared" si="3"/>
        <v>0</v>
      </c>
      <c r="N32" s="13">
        <v>0</v>
      </c>
      <c r="O32" s="13"/>
      <c r="P32" s="13"/>
      <c r="Q32" s="10">
        <f t="shared" si="4"/>
        <v>0</v>
      </c>
      <c r="R32" s="16"/>
    </row>
    <row r="33" spans="3:18" ht="26.25" customHeight="1">
      <c r="C33" s="12"/>
      <c r="D33" s="13"/>
      <c r="E33" s="13"/>
      <c r="F33" s="13"/>
      <c r="G33" s="10">
        <f t="shared" si="0"/>
        <v>0</v>
      </c>
      <c r="H33" s="13"/>
      <c r="I33" s="13"/>
      <c r="J33" s="15"/>
      <c r="K33" s="11">
        <f t="shared" si="1"/>
        <v>12</v>
      </c>
      <c r="L33" s="11">
        <f t="shared" si="2"/>
        <v>0</v>
      </c>
      <c r="M33" s="10">
        <f t="shared" si="3"/>
        <v>0</v>
      </c>
      <c r="N33" s="13">
        <v>0</v>
      </c>
      <c r="O33" s="13"/>
      <c r="P33" s="13"/>
      <c r="Q33" s="10">
        <f t="shared" si="4"/>
        <v>0</v>
      </c>
      <c r="R33" s="16"/>
    </row>
    <row r="34" spans="3:18" ht="26.25" customHeight="1">
      <c r="C34" s="12"/>
      <c r="D34" s="13"/>
      <c r="E34" s="13"/>
      <c r="F34" s="13"/>
      <c r="G34" s="10">
        <f t="shared" si="0"/>
        <v>0</v>
      </c>
      <c r="H34" s="13"/>
      <c r="I34" s="13"/>
      <c r="J34" s="15"/>
      <c r="K34" s="11">
        <f t="shared" si="1"/>
        <v>12</v>
      </c>
      <c r="L34" s="11">
        <f t="shared" si="2"/>
        <v>0</v>
      </c>
      <c r="M34" s="10">
        <f t="shared" si="3"/>
        <v>0</v>
      </c>
      <c r="N34" s="13">
        <v>0</v>
      </c>
      <c r="O34" s="13"/>
      <c r="P34" s="13"/>
      <c r="Q34" s="10">
        <f t="shared" si="4"/>
        <v>0</v>
      </c>
      <c r="R34" s="16"/>
    </row>
    <row r="35" spans="3:18" ht="26.25" customHeight="1">
      <c r="C35" s="12"/>
      <c r="D35" s="13"/>
      <c r="E35" s="13"/>
      <c r="F35" s="13"/>
      <c r="G35" s="10">
        <f t="shared" si="0"/>
        <v>0</v>
      </c>
      <c r="H35" s="13"/>
      <c r="I35" s="13"/>
      <c r="J35" s="15"/>
      <c r="K35" s="11">
        <f t="shared" si="1"/>
        <v>12</v>
      </c>
      <c r="L35" s="11">
        <f t="shared" si="2"/>
        <v>0</v>
      </c>
      <c r="M35" s="10">
        <f t="shared" si="3"/>
        <v>0</v>
      </c>
      <c r="N35" s="13">
        <v>0</v>
      </c>
      <c r="O35" s="13"/>
      <c r="P35" s="13"/>
      <c r="Q35" s="10">
        <f t="shared" si="4"/>
        <v>0</v>
      </c>
      <c r="R35" s="16"/>
    </row>
    <row r="36" spans="3:18" ht="26.25" customHeight="1">
      <c r="C36" s="12"/>
      <c r="D36" s="13"/>
      <c r="E36" s="13"/>
      <c r="F36" s="13"/>
      <c r="G36" s="10">
        <f t="shared" si="0"/>
        <v>0</v>
      </c>
      <c r="H36" s="13"/>
      <c r="I36" s="13"/>
      <c r="J36" s="15"/>
      <c r="K36" s="11">
        <f t="shared" si="1"/>
        <v>12</v>
      </c>
      <c r="L36" s="11">
        <f t="shared" si="2"/>
        <v>0</v>
      </c>
      <c r="M36" s="10">
        <f t="shared" si="3"/>
        <v>0</v>
      </c>
      <c r="N36" s="13">
        <v>0</v>
      </c>
      <c r="O36" s="13"/>
      <c r="P36" s="13"/>
      <c r="Q36" s="10">
        <f t="shared" si="4"/>
        <v>0</v>
      </c>
      <c r="R36" s="16"/>
    </row>
    <row r="37" spans="3:18" ht="26.25" customHeight="1">
      <c r="C37" s="17" t="s">
        <v>35</v>
      </c>
      <c r="D37" s="10"/>
      <c r="E37" s="10"/>
      <c r="F37" s="10">
        <f>SUM(F17:F36)</f>
        <v>0</v>
      </c>
      <c r="G37" s="10">
        <f t="shared" ref="G37:Q37" si="5">SUM(G17:G36)</f>
        <v>0</v>
      </c>
      <c r="H37" s="10">
        <f t="shared" si="5"/>
        <v>0</v>
      </c>
      <c r="I37" s="10">
        <f t="shared" si="5"/>
        <v>0</v>
      </c>
      <c r="J37" s="18">
        <f t="shared" si="5"/>
        <v>500</v>
      </c>
      <c r="K37" s="10"/>
      <c r="L37" s="11">
        <f>SUM(L18:L36)</f>
        <v>41.666666666666664</v>
      </c>
      <c r="M37" s="10">
        <f t="shared" si="5"/>
        <v>862.06896551724139</v>
      </c>
      <c r="N37" s="10">
        <f t="shared" si="5"/>
        <v>0</v>
      </c>
      <c r="O37" s="10">
        <f>SUM(O17:O36)/1.16</f>
        <v>0</v>
      </c>
      <c r="P37" s="10">
        <f t="shared" si="5"/>
        <v>0</v>
      </c>
      <c r="Q37" s="10">
        <f t="shared" si="5"/>
        <v>862.06896551724139</v>
      </c>
      <c r="R37" s="10"/>
    </row>
    <row r="38" spans="3:18" ht="26.25" customHeight="1">
      <c r="C38" s="17" t="s">
        <v>36</v>
      </c>
      <c r="D38" s="10"/>
      <c r="E38" s="10"/>
      <c r="F38" s="10">
        <f>+F37*1.16</f>
        <v>0</v>
      </c>
      <c r="G38" s="10">
        <f t="shared" ref="G38:Q38" si="6">+G37*1.16</f>
        <v>0</v>
      </c>
      <c r="H38" s="10">
        <f t="shared" si="6"/>
        <v>0</v>
      </c>
      <c r="I38" s="10">
        <f t="shared" si="6"/>
        <v>0</v>
      </c>
      <c r="J38" s="18">
        <f>+J37</f>
        <v>500</v>
      </c>
      <c r="K38" s="11"/>
      <c r="L38" s="11">
        <f>+L37</f>
        <v>41.666666666666664</v>
      </c>
      <c r="M38" s="10">
        <f t="shared" si="6"/>
        <v>1000</v>
      </c>
      <c r="N38" s="10">
        <f t="shared" si="6"/>
        <v>0</v>
      </c>
      <c r="O38" s="10">
        <f>+O37*1.16</f>
        <v>0</v>
      </c>
      <c r="P38" s="10">
        <f t="shared" si="6"/>
        <v>0</v>
      </c>
      <c r="Q38" s="10">
        <f t="shared" si="6"/>
        <v>1000</v>
      </c>
      <c r="R38" s="10"/>
    </row>
  </sheetData>
  <mergeCells count="3">
    <mergeCell ref="C4:M4"/>
    <mergeCell ref="J16:M16"/>
    <mergeCell ref="C5:F5"/>
  </mergeCells>
  <pageMargins left="0.70866141732283472" right="0.70866141732283472" top="0.74803149606299213" bottom="0.74803149606299213" header="0.31496062992125984" footer="0.31496062992125984"/>
  <pageSetup scale="2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Ventas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Jesús Salazar Badillo</dc:creator>
  <cp:keywords/>
  <dc:description/>
  <cp:lastModifiedBy>Johnnatan</cp:lastModifiedBy>
  <cp:revision/>
  <dcterms:created xsi:type="dcterms:W3CDTF">2024-07-30T14:57:06Z</dcterms:created>
  <dcterms:modified xsi:type="dcterms:W3CDTF">2024-09-25T15:38:38Z</dcterms:modified>
  <cp:category/>
  <cp:contentStatus/>
</cp:coreProperties>
</file>