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berroteran_nucitec_com/Documents/Escritorio/FACTURAS TRANSPORTE/"/>
    </mc:Choice>
  </mc:AlternateContent>
  <xr:revisionPtr revIDLastSave="0" documentId="13_ncr:1_{D41F6C7A-9CAF-422A-8741-E133CC27CBE6}" xr6:coauthVersionLast="47" xr6:coauthVersionMax="47" xr10:uidLastSave="{00000000-0000-0000-0000-000000000000}"/>
  <bookViews>
    <workbookView xWindow="-120" yWindow="-120" windowWidth="20730" windowHeight="11040" firstSheet="1" activeTab="3" xr2:uid="{4973DE6A-849D-46E4-8489-093AEB55AD41}"/>
  </bookViews>
  <sheets>
    <sheet name="SEMANA 09.09 AL 15.09.24" sheetId="1" r:id="rId1"/>
    <sheet name="SEMANA 16.09 AL 22.09.24" sheetId="2" r:id="rId2"/>
    <sheet name="SEMANA 23.09 AL 29.09.24" sheetId="4" r:id="rId3"/>
    <sheet name="SEMANA 02.09 AL 08.09.2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6" l="1"/>
  <c r="E86" i="6" s="1"/>
  <c r="C85" i="6"/>
  <c r="E85" i="6" s="1"/>
  <c r="E71" i="6" s="1"/>
  <c r="C84" i="6"/>
  <c r="E84" i="6" s="1"/>
  <c r="C83" i="6"/>
  <c r="E83" i="6" s="1"/>
  <c r="C82" i="6"/>
  <c r="E82" i="6" s="1"/>
  <c r="C81" i="6"/>
  <c r="E81" i="6" s="1"/>
  <c r="C80" i="6"/>
  <c r="E80" i="6" s="1"/>
  <c r="E88" i="6" s="1"/>
  <c r="C79" i="6"/>
  <c r="E79" i="6" s="1"/>
  <c r="C78" i="6"/>
  <c r="E78" i="6" s="1"/>
  <c r="C77" i="6"/>
  <c r="C70" i="6"/>
  <c r="C71" i="6" s="1"/>
  <c r="E69" i="6"/>
  <c r="E68" i="6"/>
  <c r="E67" i="6"/>
  <c r="E66" i="6"/>
  <c r="E65" i="6"/>
  <c r="E64" i="6"/>
  <c r="E63" i="6"/>
  <c r="E62" i="6"/>
  <c r="E61" i="6"/>
  <c r="E60" i="6"/>
  <c r="E70" i="6" s="1"/>
  <c r="E53" i="6"/>
  <c r="E54" i="6" s="1"/>
  <c r="C46" i="6"/>
  <c r="E45" i="6"/>
  <c r="E44" i="6"/>
  <c r="E43" i="6"/>
  <c r="E42" i="6"/>
  <c r="E41" i="6"/>
  <c r="E40" i="6"/>
  <c r="E39" i="6"/>
  <c r="E38" i="6"/>
  <c r="E37" i="6"/>
  <c r="E36" i="6"/>
  <c r="C30" i="6"/>
  <c r="E29" i="6"/>
  <c r="E28" i="6"/>
  <c r="E27" i="6"/>
  <c r="E26" i="6"/>
  <c r="E25" i="6"/>
  <c r="E24" i="6"/>
  <c r="E23" i="6"/>
  <c r="E22" i="6"/>
  <c r="E21" i="6"/>
  <c r="E20" i="6"/>
  <c r="C14" i="6"/>
  <c r="E13" i="6"/>
  <c r="E12" i="6"/>
  <c r="E11" i="6"/>
  <c r="E10" i="6"/>
  <c r="E9" i="6"/>
  <c r="E8" i="6"/>
  <c r="E7" i="6"/>
  <c r="E6" i="6"/>
  <c r="E5" i="6"/>
  <c r="E4" i="6"/>
  <c r="C86" i="4"/>
  <c r="E86" i="4" s="1"/>
  <c r="C85" i="4"/>
  <c r="E85" i="4" s="1"/>
  <c r="E71" i="4" s="1"/>
  <c r="C84" i="4"/>
  <c r="E84" i="4" s="1"/>
  <c r="C83" i="4"/>
  <c r="E83" i="4" s="1"/>
  <c r="C82" i="4"/>
  <c r="E82" i="4" s="1"/>
  <c r="C81" i="4"/>
  <c r="E81" i="4" s="1"/>
  <c r="C80" i="4"/>
  <c r="E80" i="4" s="1"/>
  <c r="E88" i="4" s="1"/>
  <c r="C79" i="4"/>
  <c r="E79" i="4" s="1"/>
  <c r="C78" i="4"/>
  <c r="E78" i="4" s="1"/>
  <c r="C77" i="4"/>
  <c r="C70" i="4"/>
  <c r="C71" i="4" s="1"/>
  <c r="E69" i="4"/>
  <c r="E68" i="4"/>
  <c r="E67" i="4"/>
  <c r="E66" i="4"/>
  <c r="E65" i="4"/>
  <c r="E64" i="4"/>
  <c r="E63" i="4"/>
  <c r="E62" i="4"/>
  <c r="E61" i="4"/>
  <c r="E60" i="4"/>
  <c r="E53" i="4"/>
  <c r="E54" i="4" s="1"/>
  <c r="C46" i="4"/>
  <c r="E45" i="4"/>
  <c r="E44" i="4"/>
  <c r="E43" i="4"/>
  <c r="E42" i="4"/>
  <c r="E41" i="4"/>
  <c r="E40" i="4"/>
  <c r="E39" i="4"/>
  <c r="E38" i="4"/>
  <c r="E37" i="4"/>
  <c r="E36" i="4"/>
  <c r="C30" i="4"/>
  <c r="E29" i="4"/>
  <c r="E28" i="4"/>
  <c r="E27" i="4"/>
  <c r="E26" i="4"/>
  <c r="E25" i="4"/>
  <c r="E24" i="4"/>
  <c r="E23" i="4"/>
  <c r="E22" i="4"/>
  <c r="E21" i="4"/>
  <c r="E20" i="4"/>
  <c r="C14" i="4"/>
  <c r="E13" i="4"/>
  <c r="E12" i="4"/>
  <c r="E11" i="4"/>
  <c r="E10" i="4"/>
  <c r="E9" i="4"/>
  <c r="E8" i="4"/>
  <c r="E7" i="4"/>
  <c r="E6" i="4"/>
  <c r="E5" i="4"/>
  <c r="E4" i="4"/>
  <c r="C86" i="2"/>
  <c r="E86" i="2" s="1"/>
  <c r="C85" i="2"/>
  <c r="E85" i="2" s="1"/>
  <c r="E71" i="2" s="1"/>
  <c r="C84" i="2"/>
  <c r="E84" i="2" s="1"/>
  <c r="C83" i="2"/>
  <c r="E83" i="2" s="1"/>
  <c r="C82" i="2"/>
  <c r="E82" i="2" s="1"/>
  <c r="C81" i="2"/>
  <c r="E81" i="2" s="1"/>
  <c r="C80" i="2"/>
  <c r="E80" i="2" s="1"/>
  <c r="E88" i="2" s="1"/>
  <c r="C79" i="2"/>
  <c r="E79" i="2" s="1"/>
  <c r="C78" i="2"/>
  <c r="E78" i="2" s="1"/>
  <c r="C77" i="2"/>
  <c r="C70" i="2"/>
  <c r="C71" i="2" s="1"/>
  <c r="E69" i="2"/>
  <c r="E68" i="2"/>
  <c r="E67" i="2"/>
  <c r="E66" i="2"/>
  <c r="E65" i="2"/>
  <c r="E64" i="2"/>
  <c r="E63" i="2"/>
  <c r="E62" i="2"/>
  <c r="E61" i="2"/>
  <c r="E70" i="2" s="1"/>
  <c r="E60" i="2"/>
  <c r="E54" i="2"/>
  <c r="E53" i="2"/>
  <c r="C46" i="2"/>
  <c r="E45" i="2"/>
  <c r="E44" i="2"/>
  <c r="E43" i="2"/>
  <c r="E42" i="2"/>
  <c r="E41" i="2"/>
  <c r="E40" i="2"/>
  <c r="E39" i="2"/>
  <c r="E38" i="2"/>
  <c r="E37" i="2"/>
  <c r="E36" i="2"/>
  <c r="C30" i="2"/>
  <c r="E29" i="2"/>
  <c r="E28" i="2"/>
  <c r="E27" i="2"/>
  <c r="E26" i="2"/>
  <c r="E25" i="2"/>
  <c r="E24" i="2"/>
  <c r="E23" i="2"/>
  <c r="E22" i="2"/>
  <c r="E21" i="2"/>
  <c r="E20" i="2"/>
  <c r="C14" i="2"/>
  <c r="E13" i="2"/>
  <c r="E12" i="2"/>
  <c r="E11" i="2"/>
  <c r="E10" i="2"/>
  <c r="E9" i="2"/>
  <c r="E8" i="2"/>
  <c r="E7" i="2"/>
  <c r="E6" i="2"/>
  <c r="E5" i="2"/>
  <c r="E4" i="2"/>
  <c r="C86" i="1"/>
  <c r="E86" i="1" s="1"/>
  <c r="C85" i="1"/>
  <c r="E85" i="1" s="1"/>
  <c r="E71" i="1" s="1"/>
  <c r="C84" i="1"/>
  <c r="E84" i="1" s="1"/>
  <c r="C83" i="1"/>
  <c r="E83" i="1" s="1"/>
  <c r="C82" i="1"/>
  <c r="E82" i="1" s="1"/>
  <c r="C81" i="1"/>
  <c r="E81" i="1" s="1"/>
  <c r="C80" i="1"/>
  <c r="E80" i="1" s="1"/>
  <c r="E88" i="1" s="1"/>
  <c r="C79" i="1"/>
  <c r="E79" i="1" s="1"/>
  <c r="C78" i="1"/>
  <c r="C77" i="1"/>
  <c r="E77" i="1" s="1"/>
  <c r="C70" i="1"/>
  <c r="C71" i="1" s="1"/>
  <c r="C46" i="1"/>
  <c r="C30" i="1"/>
  <c r="C14" i="1"/>
  <c r="E45" i="1"/>
  <c r="E4" i="1"/>
  <c r="E69" i="1"/>
  <c r="E68" i="1"/>
  <c r="E67" i="1"/>
  <c r="E66" i="1"/>
  <c r="E65" i="1"/>
  <c r="E64" i="1"/>
  <c r="E63" i="1"/>
  <c r="E62" i="1"/>
  <c r="E61" i="1"/>
  <c r="E60" i="1"/>
  <c r="E44" i="1"/>
  <c r="E43" i="1"/>
  <c r="E42" i="1"/>
  <c r="E41" i="1"/>
  <c r="E40" i="1"/>
  <c r="E39" i="1"/>
  <c r="E38" i="1"/>
  <c r="E37" i="1"/>
  <c r="E36" i="1"/>
  <c r="E29" i="1"/>
  <c r="E28" i="1"/>
  <c r="E27" i="1"/>
  <c r="E26" i="1"/>
  <c r="E25" i="1"/>
  <c r="E24" i="1"/>
  <c r="E23" i="1"/>
  <c r="E22" i="1"/>
  <c r="E21" i="1"/>
  <c r="E20" i="1"/>
  <c r="E7" i="1"/>
  <c r="E53" i="1"/>
  <c r="E54" i="1" s="1"/>
  <c r="E5" i="1"/>
  <c r="E6" i="1"/>
  <c r="E8" i="1"/>
  <c r="E9" i="1"/>
  <c r="E10" i="1"/>
  <c r="E11" i="1"/>
  <c r="E12" i="1"/>
  <c r="E13" i="1"/>
  <c r="E46" i="6" l="1"/>
  <c r="E30" i="6"/>
  <c r="C48" i="6"/>
  <c r="C56" i="6" s="1"/>
  <c r="E14" i="6"/>
  <c r="E70" i="4"/>
  <c r="E46" i="4"/>
  <c r="E30" i="4"/>
  <c r="C48" i="4"/>
  <c r="C56" i="4" s="1"/>
  <c r="E14" i="4"/>
  <c r="C87" i="6"/>
  <c r="C88" i="6" s="1"/>
  <c r="E77" i="6"/>
  <c r="E87" i="6" s="1"/>
  <c r="C87" i="4"/>
  <c r="C88" i="4" s="1"/>
  <c r="E77" i="4"/>
  <c r="E87" i="4" s="1"/>
  <c r="E46" i="2"/>
  <c r="C48" i="2"/>
  <c r="C56" i="2" s="1"/>
  <c r="E30" i="2"/>
  <c r="E14" i="2"/>
  <c r="C87" i="2"/>
  <c r="C88" i="2" s="1"/>
  <c r="E77" i="2"/>
  <c r="E87" i="2" s="1"/>
  <c r="C87" i="1"/>
  <c r="C88" i="1" s="1"/>
  <c r="E78" i="1"/>
  <c r="E87" i="1" s="1"/>
  <c r="C48" i="1"/>
  <c r="C56" i="1" s="1"/>
  <c r="E70" i="1"/>
  <c r="E30" i="1"/>
  <c r="E46" i="1"/>
  <c r="E14" i="1"/>
  <c r="E48" i="6" l="1"/>
  <c r="E56" i="6" s="1"/>
  <c r="E48" i="4"/>
  <c r="E56" i="4" s="1"/>
  <c r="E48" i="2"/>
  <c r="E56" i="2" s="1"/>
  <c r="E48" i="1"/>
  <c r="E56" i="1" s="1"/>
</calcChain>
</file>

<file path=xl/sharedStrings.xml><?xml version="1.0" encoding="utf-8"?>
<sst xmlns="http://schemas.openxmlformats.org/spreadsheetml/2006/main" count="364" uniqueCount="23">
  <si>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</si>
  <si>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</si>
  <si>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</si>
  <si>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</si>
  <si>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</si>
  <si>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</si>
  <si>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</si>
  <si>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</si>
  <si>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</si>
  <si>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</si>
  <si>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</si>
  <si>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</si>
  <si>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</si>
  <si>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</si>
  <si>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</si>
  <si>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</si>
  <si>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</si>
  <si>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</si>
  <si>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OJO DE AGUA</t>
  </si>
  <si>
    <t>ADMINISTRATIVO</t>
  </si>
  <si>
    <t>TOTAL SEMANAL</t>
  </si>
  <si>
    <t>TOTAL SEMANAL EXTRA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</si>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</sst>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1" fillId="11" borderId="1" xfId="0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center"/>
    </xf>
    <xf numFmtId="4" fontId="1" fillId="9" borderId="0" xfId="0" applyNumberFormat="1" applyFont="1" applyFill="1"/>
    <xf numFmtId="4" fontId="1" fillId="11" borderId="0" xfId="0" applyNumberFormat="1" applyFont="1" applyFill="1"/>
    <xf numFmtId="0" fontId="1" fillId="12" borderId="1" xfId="0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27A4-A08C-4908-9B6C-225D4871D38D}">
  <sheetPr>
    <tabColor rgb="FFFF0000"/>
  </sheetPr>
  <dimension ref="A1:F88"/>
  <sheetViews>
    <sheetView showGridLines="0" topLeftCell="A76" workbookViewId="0">
      <selection activeCell="G7" sqref="G7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6</v>
      </c>
      <c r="D7" s="2">
        <v>965</v>
      </c>
      <c r="E7" s="2">
        <f t="shared" si="0"/>
        <v>5790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4</v>
      </c>
      <c r="D12" s="2">
        <v>965</v>
      </c>
      <c r="E12" s="2">
        <f t="shared" si="0"/>
        <v>3860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52</v>
      </c>
      <c r="D14" s="3"/>
      <c r="E14" s="3">
        <f>SUM(E4:E13)</f>
        <v>58268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6</v>
      </c>
      <c r="D23" s="2">
        <v>965</v>
      </c>
      <c r="E23" s="2">
        <f t="shared" si="1"/>
        <v>5790</v>
      </c>
    </row>
    <row r="24" spans="1:6" x14ac:dyDescent="0.25">
      <c r="B24" t="s">
        <v>18</v>
      </c>
      <c r="C24">
        <v>0</v>
      </c>
      <c r="D24" s="2">
        <v>625</v>
      </c>
      <c r="E24" s="2">
        <f t="shared" si="1"/>
        <v>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48</v>
      </c>
      <c r="D30" s="3"/>
      <c r="E30" s="3">
        <f>SUM(E20:E29)</f>
        <v>54408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5</v>
      </c>
      <c r="D36" s="2">
        <v>1230</v>
      </c>
      <c r="E36" s="2">
        <f>+C36*D36</f>
        <v>6150</v>
      </c>
    </row>
    <row r="37" spans="1:6" x14ac:dyDescent="0.25">
      <c r="B37" t="s">
        <v>8</v>
      </c>
      <c r="C37">
        <v>5</v>
      </c>
      <c r="D37" s="2">
        <v>845</v>
      </c>
      <c r="E37" s="2">
        <f t="shared" ref="E37:E45" si="2">+C37*D37</f>
        <v>4225</v>
      </c>
    </row>
    <row r="38" spans="1:6" x14ac:dyDescent="0.25">
      <c r="B38" t="s">
        <v>9</v>
      </c>
      <c r="C38">
        <v>5</v>
      </c>
      <c r="D38" s="2">
        <v>1980</v>
      </c>
      <c r="E38" s="2">
        <f t="shared" si="2"/>
        <v>9900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5</v>
      </c>
      <c r="D41" s="2">
        <v>1085</v>
      </c>
      <c r="E41" s="2">
        <f t="shared" si="2"/>
        <v>5425</v>
      </c>
    </row>
    <row r="42" spans="1:6" x14ac:dyDescent="0.25">
      <c r="B42" t="s">
        <v>12</v>
      </c>
      <c r="C42">
        <v>5</v>
      </c>
      <c r="D42" s="2">
        <v>1230</v>
      </c>
      <c r="E42" s="2">
        <f t="shared" si="2"/>
        <v>6150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5</v>
      </c>
      <c r="D44" s="2">
        <v>965</v>
      </c>
      <c r="E44" s="2">
        <f t="shared" si="2"/>
        <v>4825</v>
      </c>
    </row>
    <row r="45" spans="1:6" x14ac:dyDescent="0.25">
      <c r="B45" t="s">
        <v>10</v>
      </c>
      <c r="C45">
        <v>5</v>
      </c>
      <c r="D45" s="2">
        <v>1085</v>
      </c>
      <c r="E45" s="2">
        <f t="shared" si="2"/>
        <v>5425</v>
      </c>
    </row>
    <row r="46" spans="1:6" s="1" customFormat="1" x14ac:dyDescent="0.25">
      <c r="B46" s="1" t="s">
        <v>17</v>
      </c>
      <c r="C46" s="1">
        <f>SUM(C36:C45)</f>
        <v>41</v>
      </c>
      <c r="D46" s="3"/>
      <c r="E46" s="3">
        <f>SUM(E36:E45)</f>
        <v>45988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141</v>
      </c>
      <c r="D48" s="3"/>
      <c r="E48" s="3">
        <f>+E46+E30+E14+E54</f>
        <v>164089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7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5</v>
      </c>
      <c r="D53" s="2">
        <v>1085</v>
      </c>
      <c r="E53" s="2">
        <f>+C53*D53</f>
        <v>5425</v>
      </c>
    </row>
    <row r="54" spans="1:6" s="1" customFormat="1" x14ac:dyDescent="0.25">
      <c r="B54" s="1" t="s">
        <v>17</v>
      </c>
      <c r="C54" s="1">
        <v>0</v>
      </c>
      <c r="D54" s="3"/>
      <c r="E54" s="3">
        <f>+E53</f>
        <v>5425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+C48+C54</f>
        <v>141</v>
      </c>
      <c r="D56" s="3"/>
      <c r="E56" s="22">
        <f>+E48</f>
        <v>164089</v>
      </c>
      <c r="F56" s="3"/>
    </row>
    <row r="57" spans="1:6" s="1" customFormat="1" ht="15.75" thickBot="1" x14ac:dyDescent="0.3">
      <c r="D57" s="3"/>
      <c r="E57" s="3"/>
      <c r="F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0" t="s">
        <v>0</v>
      </c>
      <c r="C59" s="20" t="s">
        <v>1</v>
      </c>
      <c r="D59" s="21" t="s">
        <v>16</v>
      </c>
      <c r="E59" s="21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1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1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11</v>
      </c>
      <c r="C68">
        <v>0</v>
      </c>
      <c r="D68" s="2">
        <v>965</v>
      </c>
      <c r="E68" s="2">
        <f t="shared" si="3"/>
        <v>0</v>
      </c>
    </row>
    <row r="69" spans="1:6" x14ac:dyDescent="0.25">
      <c r="B69" t="s">
        <v>10</v>
      </c>
      <c r="C69">
        <v>0</v>
      </c>
      <c r="D69" s="2">
        <v>1085</v>
      </c>
      <c r="E69" s="2">
        <f t="shared" si="3"/>
        <v>0</v>
      </c>
    </row>
    <row r="70" spans="1:6" s="1" customFormat="1" x14ac:dyDescent="0.25">
      <c r="B70" s="1" t="s">
        <v>17</v>
      </c>
      <c r="C70" s="1">
        <f>SUM(C60:C69)</f>
        <v>0</v>
      </c>
      <c r="D70" s="3"/>
      <c r="E70" s="3">
        <f>SUM(E60:E69)</f>
        <v>0</v>
      </c>
      <c r="F70" s="3"/>
    </row>
    <row r="71" spans="1:6" s="1" customFormat="1" x14ac:dyDescent="0.25">
      <c r="B71" s="1" t="s">
        <v>21</v>
      </c>
      <c r="C71" s="1">
        <f>SUM(C70)</f>
        <v>0</v>
      </c>
      <c r="D71" s="3"/>
      <c r="E71" s="23">
        <f>+E85+E63</f>
        <v>8685</v>
      </c>
      <c r="F71" s="3"/>
    </row>
    <row r="74" spans="1:6" ht="15.75" thickBot="1" x14ac:dyDescent="0.3"/>
    <row r="75" spans="1:6" ht="15.75" thickBot="1" x14ac:dyDescent="0.3">
      <c r="A75" s="26" t="s">
        <v>22</v>
      </c>
      <c r="B75" s="1"/>
      <c r="C75" s="1"/>
    </row>
    <row r="76" spans="1:6" ht="15.75" thickBot="1" x14ac:dyDescent="0.3">
      <c r="A76" s="4"/>
      <c r="B76" s="24" t="s">
        <v>0</v>
      </c>
      <c r="C76" s="24" t="s">
        <v>1</v>
      </c>
      <c r="D76" s="25" t="s">
        <v>16</v>
      </c>
      <c r="E76" s="25" t="s">
        <v>17</v>
      </c>
    </row>
    <row r="77" spans="1:6" x14ac:dyDescent="0.25">
      <c r="B77" t="s">
        <v>6</v>
      </c>
      <c r="C77">
        <f t="shared" ref="C77:C86" si="4">C4+C20+C36+C60</f>
        <v>17</v>
      </c>
      <c r="D77" s="2">
        <v>1230</v>
      </c>
      <c r="E77" s="2">
        <f>+C77*D77</f>
        <v>20910</v>
      </c>
    </row>
    <row r="78" spans="1:6" x14ac:dyDescent="0.25">
      <c r="B78" t="s">
        <v>8</v>
      </c>
      <c r="C78">
        <f t="shared" si="4"/>
        <v>17</v>
      </c>
      <c r="D78" s="2">
        <v>845</v>
      </c>
      <c r="E78" s="2">
        <f t="shared" ref="E78:E86" si="5">+C78*D78</f>
        <v>14365</v>
      </c>
    </row>
    <row r="79" spans="1:6" x14ac:dyDescent="0.25">
      <c r="B79" t="s">
        <v>9</v>
      </c>
      <c r="C79">
        <f t="shared" si="4"/>
        <v>17</v>
      </c>
      <c r="D79" s="2">
        <v>1980</v>
      </c>
      <c r="E79" s="2">
        <f t="shared" si="5"/>
        <v>33660</v>
      </c>
    </row>
    <row r="80" spans="1:6" x14ac:dyDescent="0.25">
      <c r="B80" t="s">
        <v>7</v>
      </c>
      <c r="C80">
        <f t="shared" si="4"/>
        <v>12</v>
      </c>
      <c r="D80" s="2">
        <v>965</v>
      </c>
      <c r="E80" s="2">
        <f t="shared" si="5"/>
        <v>11580</v>
      </c>
    </row>
    <row r="81" spans="1:5" x14ac:dyDescent="0.25">
      <c r="B81" t="s">
        <v>18</v>
      </c>
      <c r="C81">
        <f t="shared" si="4"/>
        <v>0</v>
      </c>
      <c r="D81" s="2">
        <v>625</v>
      </c>
      <c r="E81" s="2">
        <f t="shared" si="5"/>
        <v>0</v>
      </c>
    </row>
    <row r="82" spans="1:5" x14ac:dyDescent="0.25">
      <c r="B82" t="s">
        <v>14</v>
      </c>
      <c r="C82">
        <f t="shared" si="4"/>
        <v>17</v>
      </c>
      <c r="D82" s="2">
        <v>1085</v>
      </c>
      <c r="E82" s="2">
        <f t="shared" si="5"/>
        <v>18445</v>
      </c>
    </row>
    <row r="83" spans="1:5" x14ac:dyDescent="0.25">
      <c r="B83" t="s">
        <v>12</v>
      </c>
      <c r="C83">
        <f t="shared" si="4"/>
        <v>17</v>
      </c>
      <c r="D83" s="2">
        <v>1230</v>
      </c>
      <c r="E83" s="2">
        <f t="shared" si="5"/>
        <v>20910</v>
      </c>
    </row>
    <row r="84" spans="1:5" x14ac:dyDescent="0.25">
      <c r="B84" t="s">
        <v>13</v>
      </c>
      <c r="C84">
        <f t="shared" si="4"/>
        <v>18</v>
      </c>
      <c r="D84" s="2">
        <v>648</v>
      </c>
      <c r="E84" s="2">
        <f t="shared" si="5"/>
        <v>11664</v>
      </c>
    </row>
    <row r="85" spans="1:5" x14ac:dyDescent="0.25">
      <c r="B85" t="s">
        <v>11</v>
      </c>
      <c r="C85">
        <f t="shared" si="4"/>
        <v>9</v>
      </c>
      <c r="D85" s="2">
        <v>965</v>
      </c>
      <c r="E85" s="2">
        <f t="shared" si="5"/>
        <v>8685</v>
      </c>
    </row>
    <row r="86" spans="1:5" x14ac:dyDescent="0.25">
      <c r="B86" t="s">
        <v>10</v>
      </c>
      <c r="C86">
        <f t="shared" si="4"/>
        <v>17</v>
      </c>
      <c r="D86" s="2">
        <v>1085</v>
      </c>
      <c r="E86" s="2">
        <f t="shared" si="5"/>
        <v>18445</v>
      </c>
    </row>
    <row r="87" spans="1:5" x14ac:dyDescent="0.25">
      <c r="A87" s="1"/>
      <c r="B87" s="1" t="s">
        <v>17</v>
      </c>
      <c r="C87" s="1">
        <f>SUM(C77:C86)</f>
        <v>141</v>
      </c>
      <c r="D87" s="3"/>
      <c r="E87" s="3">
        <f>SUM(E77:E86)</f>
        <v>158664</v>
      </c>
    </row>
    <row r="88" spans="1:5" x14ac:dyDescent="0.25">
      <c r="A88" s="1"/>
      <c r="B88" s="1" t="s">
        <v>21</v>
      </c>
      <c r="C88" s="1">
        <f>SUM(C77:C87)</f>
        <v>282</v>
      </c>
      <c r="D88" s="3"/>
      <c r="E88" s="23">
        <f>+E102+E80</f>
        <v>11580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DBDB-50E2-42AF-9B8C-7CAAC4C09DAD}">
  <dimension ref="A1:F88"/>
  <sheetViews>
    <sheetView showGridLines="0" topLeftCell="A40" workbookViewId="0">
      <selection activeCell="G8" sqref="G8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5</v>
      </c>
      <c r="D4" s="2">
        <v>1230</v>
      </c>
      <c r="E4" s="2">
        <f>+C4*D4</f>
        <v>6150</v>
      </c>
    </row>
    <row r="5" spans="1:6" x14ac:dyDescent="0.25">
      <c r="B5" t="s">
        <v>8</v>
      </c>
      <c r="C5">
        <v>5</v>
      </c>
      <c r="D5" s="2">
        <v>845</v>
      </c>
      <c r="E5" s="2">
        <f t="shared" ref="E5:E13" si="0">+C5*D5</f>
        <v>4225</v>
      </c>
    </row>
    <row r="6" spans="1:6" x14ac:dyDescent="0.25">
      <c r="B6" t="s">
        <v>9</v>
      </c>
      <c r="C6">
        <v>5</v>
      </c>
      <c r="D6" s="2">
        <v>1980</v>
      </c>
      <c r="E6" s="2">
        <f t="shared" si="0"/>
        <v>9900</v>
      </c>
    </row>
    <row r="7" spans="1:6" x14ac:dyDescent="0.25">
      <c r="B7" t="s">
        <v>7</v>
      </c>
      <c r="C7">
        <v>3</v>
      </c>
      <c r="D7" s="2">
        <v>965</v>
      </c>
      <c r="E7" s="2">
        <f t="shared" si="0"/>
        <v>2895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5</v>
      </c>
      <c r="D9" s="2">
        <v>1085</v>
      </c>
      <c r="E9" s="2">
        <f t="shared" si="0"/>
        <v>5425</v>
      </c>
    </row>
    <row r="10" spans="1:6" x14ac:dyDescent="0.25">
      <c r="B10" t="s">
        <v>12</v>
      </c>
      <c r="C10">
        <v>5</v>
      </c>
      <c r="D10" s="2">
        <v>1230</v>
      </c>
      <c r="E10" s="2">
        <f t="shared" si="0"/>
        <v>6150</v>
      </c>
    </row>
    <row r="11" spans="1:6" x14ac:dyDescent="0.25">
      <c r="B11" t="s">
        <v>13</v>
      </c>
      <c r="C11">
        <v>5</v>
      </c>
      <c r="D11" s="2">
        <v>648</v>
      </c>
      <c r="E11" s="2">
        <f t="shared" si="0"/>
        <v>3240</v>
      </c>
    </row>
    <row r="12" spans="1:6" x14ac:dyDescent="0.25">
      <c r="B12" t="s">
        <v>11</v>
      </c>
      <c r="C12">
        <v>4</v>
      </c>
      <c r="D12" s="2">
        <v>965</v>
      </c>
      <c r="E12" s="2">
        <f t="shared" si="0"/>
        <v>3860</v>
      </c>
    </row>
    <row r="13" spans="1:6" x14ac:dyDescent="0.25">
      <c r="B13" t="s">
        <v>10</v>
      </c>
      <c r="C13">
        <v>5</v>
      </c>
      <c r="D13" s="2">
        <v>1085</v>
      </c>
      <c r="E13" s="2">
        <f t="shared" si="0"/>
        <v>5425</v>
      </c>
    </row>
    <row r="14" spans="1:6" s="1" customFormat="1" x14ac:dyDescent="0.25">
      <c r="B14" s="1" t="s">
        <v>17</v>
      </c>
      <c r="C14" s="1">
        <f>SUM(C4:C13)</f>
        <v>42</v>
      </c>
      <c r="D14" s="3"/>
      <c r="E14" s="3">
        <f>SUM(E4:E13)</f>
        <v>47270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5</v>
      </c>
      <c r="D20" s="2">
        <v>1230</v>
      </c>
      <c r="E20" s="2">
        <f>+C20*D20</f>
        <v>6150</v>
      </c>
    </row>
    <row r="21" spans="1:6" x14ac:dyDescent="0.25">
      <c r="B21" t="s">
        <v>8</v>
      </c>
      <c r="C21">
        <v>5</v>
      </c>
      <c r="D21" s="2">
        <v>845</v>
      </c>
      <c r="E21" s="2">
        <f t="shared" ref="E21:E29" si="1">+C21*D21</f>
        <v>4225</v>
      </c>
    </row>
    <row r="22" spans="1:6" x14ac:dyDescent="0.25">
      <c r="B22" t="s">
        <v>9</v>
      </c>
      <c r="C22">
        <v>5</v>
      </c>
      <c r="D22" s="2">
        <v>1980</v>
      </c>
      <c r="E22" s="2">
        <f t="shared" si="1"/>
        <v>9900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0</v>
      </c>
      <c r="D24" s="2">
        <v>625</v>
      </c>
      <c r="E24" s="2">
        <f t="shared" si="1"/>
        <v>0</v>
      </c>
    </row>
    <row r="25" spans="1:6" x14ac:dyDescent="0.25">
      <c r="B25" t="s">
        <v>14</v>
      </c>
      <c r="C25">
        <v>5</v>
      </c>
      <c r="D25" s="2">
        <v>1085</v>
      </c>
      <c r="E25" s="2">
        <f t="shared" si="1"/>
        <v>5425</v>
      </c>
    </row>
    <row r="26" spans="1:6" x14ac:dyDescent="0.25">
      <c r="B26" t="s">
        <v>12</v>
      </c>
      <c r="C26">
        <v>5</v>
      </c>
      <c r="D26" s="2">
        <v>1230</v>
      </c>
      <c r="E26" s="2">
        <f t="shared" si="1"/>
        <v>6150</v>
      </c>
    </row>
    <row r="27" spans="1:6" x14ac:dyDescent="0.25">
      <c r="B27" t="s">
        <v>13</v>
      </c>
      <c r="C27">
        <v>5</v>
      </c>
      <c r="D27" s="2">
        <v>648</v>
      </c>
      <c r="E27" s="2">
        <f t="shared" si="1"/>
        <v>3240</v>
      </c>
    </row>
    <row r="28" spans="1:6" x14ac:dyDescent="0.25">
      <c r="B28" t="s">
        <v>11</v>
      </c>
      <c r="C28">
        <v>4</v>
      </c>
      <c r="D28" s="2">
        <v>965</v>
      </c>
      <c r="E28" s="2">
        <f t="shared" si="1"/>
        <v>3860</v>
      </c>
    </row>
    <row r="29" spans="1:6" x14ac:dyDescent="0.25">
      <c r="B29" t="s">
        <v>10</v>
      </c>
      <c r="C29">
        <v>5</v>
      </c>
      <c r="D29" s="2">
        <v>1085</v>
      </c>
      <c r="E29" s="2">
        <f t="shared" si="1"/>
        <v>5425</v>
      </c>
    </row>
    <row r="30" spans="1:6" s="1" customFormat="1" x14ac:dyDescent="0.25">
      <c r="B30" s="1" t="s">
        <v>17</v>
      </c>
      <c r="C30" s="1">
        <f>SUM(C20:C29)</f>
        <v>39</v>
      </c>
      <c r="D30" s="3"/>
      <c r="E30" s="3">
        <f>SUM(E20:E29)</f>
        <v>44375</v>
      </c>
      <c r="F30" s="3"/>
    </row>
    <row r="31" spans="1:6" s="1" customFormat="1" x14ac:dyDescent="0.25">
      <c r="D31" s="3"/>
      <c r="E31" s="3"/>
      <c r="F31" s="3"/>
    </row>
    <row r="32" spans="1:6" x14ac:dyDescent="0.25">
      <c r="A32" s="1"/>
      <c r="B32" s="1"/>
      <c r="C32" s="1"/>
      <c r="D32" s="3"/>
      <c r="E32" s="3"/>
    </row>
    <row r="33" spans="1:6" ht="15.75" thickBot="1" x14ac:dyDescent="0.3">
      <c r="A33" s="1"/>
      <c r="B33" s="1"/>
      <c r="C33" s="1"/>
      <c r="D33" s="3"/>
      <c r="E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5</v>
      </c>
      <c r="D36" s="2">
        <v>1230</v>
      </c>
      <c r="E36" s="2">
        <f>+C36*D36</f>
        <v>6150</v>
      </c>
    </row>
    <row r="37" spans="1:6" x14ac:dyDescent="0.25">
      <c r="B37" t="s">
        <v>8</v>
      </c>
      <c r="C37">
        <v>5</v>
      </c>
      <c r="D37" s="2">
        <v>845</v>
      </c>
      <c r="E37" s="2">
        <f t="shared" ref="E37:E45" si="2">+C37*D37</f>
        <v>4225</v>
      </c>
    </row>
    <row r="38" spans="1:6" x14ac:dyDescent="0.25">
      <c r="B38" t="s">
        <v>9</v>
      </c>
      <c r="C38">
        <v>5</v>
      </c>
      <c r="D38" s="2">
        <v>1980</v>
      </c>
      <c r="E38" s="2">
        <f t="shared" si="2"/>
        <v>9900</v>
      </c>
    </row>
    <row r="39" spans="1:6" x14ac:dyDescent="0.25">
      <c r="B39" t="s">
        <v>7</v>
      </c>
      <c r="C39">
        <v>4</v>
      </c>
      <c r="D39" s="2">
        <v>965</v>
      </c>
      <c r="E39" s="2">
        <f t="shared" si="2"/>
        <v>3860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5</v>
      </c>
      <c r="D41" s="2">
        <v>1085</v>
      </c>
      <c r="E41" s="2">
        <f t="shared" si="2"/>
        <v>5425</v>
      </c>
    </row>
    <row r="42" spans="1:6" x14ac:dyDescent="0.25">
      <c r="B42" t="s">
        <v>12</v>
      </c>
      <c r="C42">
        <v>5</v>
      </c>
      <c r="D42" s="2">
        <v>1230</v>
      </c>
      <c r="E42" s="2">
        <f t="shared" si="2"/>
        <v>6150</v>
      </c>
    </row>
    <row r="43" spans="1:6" x14ac:dyDescent="0.25">
      <c r="B43" t="s">
        <v>13</v>
      </c>
      <c r="C43">
        <v>5</v>
      </c>
      <c r="D43" s="2">
        <v>648</v>
      </c>
      <c r="E43" s="2">
        <f t="shared" si="2"/>
        <v>3240</v>
      </c>
    </row>
    <row r="44" spans="1:6" s="1" customFormat="1" x14ac:dyDescent="0.25">
      <c r="A44"/>
      <c r="B44" t="s">
        <v>11</v>
      </c>
      <c r="C44">
        <v>0</v>
      </c>
      <c r="D44" s="2">
        <v>965</v>
      </c>
      <c r="E44" s="2">
        <f t="shared" si="2"/>
        <v>0</v>
      </c>
      <c r="F44" s="3"/>
    </row>
    <row r="45" spans="1:6" s="1" customFormat="1" x14ac:dyDescent="0.25">
      <c r="A45"/>
      <c r="B45" t="s">
        <v>10</v>
      </c>
      <c r="C45">
        <v>5</v>
      </c>
      <c r="D45" s="2">
        <v>1085</v>
      </c>
      <c r="E45" s="2">
        <f t="shared" si="2"/>
        <v>5425</v>
      </c>
      <c r="F45" s="3"/>
    </row>
    <row r="46" spans="1:6" s="1" customFormat="1" x14ac:dyDescent="0.25">
      <c r="B46" s="1" t="s">
        <v>17</v>
      </c>
      <c r="C46" s="1">
        <f>SUM(C36:C45)</f>
        <v>39</v>
      </c>
      <c r="D46" s="3"/>
      <c r="E46" s="3">
        <f>SUM(E36:E45)</f>
        <v>44375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120</v>
      </c>
      <c r="D48" s="3"/>
      <c r="E48" s="3">
        <f>+E46+E30+E14+E54</f>
        <v>143615</v>
      </c>
      <c r="F48" s="3"/>
    </row>
    <row r="49" spans="1:6" x14ac:dyDescent="0.25">
      <c r="A49" s="1"/>
      <c r="B49" s="1"/>
      <c r="C49" s="1"/>
      <c r="D49" s="3"/>
      <c r="E49" s="3"/>
    </row>
    <row r="50" spans="1:6" ht="15.75" thickBot="1" x14ac:dyDescent="0.3">
      <c r="A50" s="1"/>
      <c r="B50" s="1"/>
      <c r="C50" s="1"/>
      <c r="D50" s="3"/>
      <c r="E50" s="3"/>
    </row>
    <row r="51" spans="1:6" ht="15.75" thickBot="1" x14ac:dyDescent="0.3">
      <c r="A51" s="27" t="s">
        <v>15</v>
      </c>
      <c r="B51" s="1"/>
      <c r="C51" s="1"/>
    </row>
    <row r="52" spans="1:6" s="1" customFormat="1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  <c r="F52" s="3"/>
    </row>
    <row r="53" spans="1:6" x14ac:dyDescent="0.25">
      <c r="B53" t="s">
        <v>19</v>
      </c>
      <c r="C53">
        <v>7</v>
      </c>
      <c r="D53" s="2">
        <v>1085</v>
      </c>
      <c r="E53" s="2">
        <f>+C53*D53</f>
        <v>7595</v>
      </c>
    </row>
    <row r="54" spans="1:6" s="1" customFormat="1" x14ac:dyDescent="0.25">
      <c r="B54" s="1" t="s">
        <v>17</v>
      </c>
      <c r="C54" s="1">
        <v>0</v>
      </c>
      <c r="D54" s="3"/>
      <c r="E54" s="3">
        <f>+E53</f>
        <v>7595</v>
      </c>
      <c r="F54" s="3"/>
    </row>
    <row r="55" spans="1:6" x14ac:dyDescent="0.25">
      <c r="A55" s="1"/>
      <c r="B55" s="1"/>
      <c r="C55" s="1"/>
      <c r="D55" s="3"/>
      <c r="E55" s="3"/>
    </row>
    <row r="56" spans="1:6" x14ac:dyDescent="0.25">
      <c r="A56" s="1"/>
      <c r="B56" s="1" t="s">
        <v>20</v>
      </c>
      <c r="C56" s="1">
        <f>+C48+C54</f>
        <v>120</v>
      </c>
      <c r="D56" s="3"/>
      <c r="E56" s="22">
        <f>+E48</f>
        <v>143615</v>
      </c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0" t="s">
        <v>0</v>
      </c>
      <c r="C59" s="20" t="s">
        <v>1</v>
      </c>
      <c r="D59" s="21" t="s">
        <v>16</v>
      </c>
      <c r="E59" s="21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1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1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1:6" s="1" customFormat="1" x14ac:dyDescent="0.25">
      <c r="A68"/>
      <c r="B68" t="s">
        <v>11</v>
      </c>
      <c r="C68">
        <v>0</v>
      </c>
      <c r="D68" s="2">
        <v>965</v>
      </c>
      <c r="E68" s="2">
        <f t="shared" si="3"/>
        <v>0</v>
      </c>
      <c r="F68" s="3"/>
    </row>
    <row r="69" spans="1:6" s="1" customFormat="1" x14ac:dyDescent="0.25">
      <c r="A69"/>
      <c r="B69" t="s">
        <v>10</v>
      </c>
      <c r="C69">
        <v>0</v>
      </c>
      <c r="D69" s="2">
        <v>1085</v>
      </c>
      <c r="E69" s="2">
        <f t="shared" si="3"/>
        <v>0</v>
      </c>
      <c r="F69" s="3"/>
    </row>
    <row r="70" spans="1:6" x14ac:dyDescent="0.25">
      <c r="A70" s="1"/>
      <c r="B70" s="1" t="s">
        <v>17</v>
      </c>
      <c r="C70" s="1">
        <f>SUM(C60:C69)</f>
        <v>0</v>
      </c>
      <c r="D70" s="3"/>
      <c r="E70" s="3">
        <f>SUM(E60:E69)</f>
        <v>0</v>
      </c>
    </row>
    <row r="71" spans="1:6" x14ac:dyDescent="0.25">
      <c r="A71" s="1"/>
      <c r="B71" s="1" t="s">
        <v>21</v>
      </c>
      <c r="C71" s="1">
        <f>SUM(C70)</f>
        <v>0</v>
      </c>
      <c r="D71" s="3"/>
      <c r="E71" s="23">
        <f>+E85+E63</f>
        <v>7720</v>
      </c>
    </row>
    <row r="74" spans="1:6" ht="15.75" thickBot="1" x14ac:dyDescent="0.3"/>
    <row r="75" spans="1:6" ht="15.75" thickBot="1" x14ac:dyDescent="0.3">
      <c r="A75" s="26" t="s">
        <v>22</v>
      </c>
      <c r="B75" s="1"/>
      <c r="C75" s="1"/>
    </row>
    <row r="76" spans="1:6" ht="15.75" thickBot="1" x14ac:dyDescent="0.3">
      <c r="A76" s="4"/>
      <c r="B76" s="24" t="s">
        <v>0</v>
      </c>
      <c r="C76" s="24" t="s">
        <v>1</v>
      </c>
      <c r="D76" s="25" t="s">
        <v>16</v>
      </c>
      <c r="E76" s="25" t="s">
        <v>17</v>
      </c>
    </row>
    <row r="77" spans="1:6" x14ac:dyDescent="0.25">
      <c r="B77" t="s">
        <v>6</v>
      </c>
      <c r="C77">
        <f t="shared" ref="C77:C86" si="4">C4+C20+C36+C60</f>
        <v>15</v>
      </c>
      <c r="D77" s="2">
        <v>1230</v>
      </c>
      <c r="E77" s="2">
        <f>+C77*D77</f>
        <v>18450</v>
      </c>
    </row>
    <row r="78" spans="1:6" x14ac:dyDescent="0.25">
      <c r="B78" t="s">
        <v>8</v>
      </c>
      <c r="C78">
        <f t="shared" si="4"/>
        <v>15</v>
      </c>
      <c r="D78" s="2">
        <v>845</v>
      </c>
      <c r="E78" s="2">
        <f t="shared" ref="E78:E86" si="5">+C78*D78</f>
        <v>12675</v>
      </c>
    </row>
    <row r="79" spans="1:6" x14ac:dyDescent="0.25">
      <c r="B79" t="s">
        <v>9</v>
      </c>
      <c r="C79">
        <f t="shared" si="4"/>
        <v>15</v>
      </c>
      <c r="D79" s="2">
        <v>1980</v>
      </c>
      <c r="E79" s="2">
        <f t="shared" si="5"/>
        <v>29700</v>
      </c>
    </row>
    <row r="80" spans="1:6" x14ac:dyDescent="0.25">
      <c r="B80" t="s">
        <v>7</v>
      </c>
      <c r="C80">
        <f t="shared" si="4"/>
        <v>7</v>
      </c>
      <c r="D80" s="2">
        <v>965</v>
      </c>
      <c r="E80" s="2">
        <f t="shared" si="5"/>
        <v>6755</v>
      </c>
    </row>
    <row r="81" spans="1:5" x14ac:dyDescent="0.25">
      <c r="B81" t="s">
        <v>18</v>
      </c>
      <c r="C81">
        <f t="shared" si="4"/>
        <v>0</v>
      </c>
      <c r="D81" s="2">
        <v>625</v>
      </c>
      <c r="E81" s="2">
        <f t="shared" si="5"/>
        <v>0</v>
      </c>
    </row>
    <row r="82" spans="1:5" x14ac:dyDescent="0.25">
      <c r="B82" t="s">
        <v>14</v>
      </c>
      <c r="C82">
        <f t="shared" si="4"/>
        <v>15</v>
      </c>
      <c r="D82" s="2">
        <v>1085</v>
      </c>
      <c r="E82" s="2">
        <f t="shared" si="5"/>
        <v>16275</v>
      </c>
    </row>
    <row r="83" spans="1:5" x14ac:dyDescent="0.25">
      <c r="B83" t="s">
        <v>12</v>
      </c>
      <c r="C83">
        <f t="shared" si="4"/>
        <v>15</v>
      </c>
      <c r="D83" s="2">
        <v>1230</v>
      </c>
      <c r="E83" s="2">
        <f t="shared" si="5"/>
        <v>18450</v>
      </c>
    </row>
    <row r="84" spans="1:5" x14ac:dyDescent="0.25">
      <c r="B84" t="s">
        <v>13</v>
      </c>
      <c r="C84">
        <f t="shared" si="4"/>
        <v>15</v>
      </c>
      <c r="D84" s="2">
        <v>648</v>
      </c>
      <c r="E84" s="2">
        <f t="shared" si="5"/>
        <v>9720</v>
      </c>
    </row>
    <row r="85" spans="1:5" x14ac:dyDescent="0.25">
      <c r="B85" t="s">
        <v>11</v>
      </c>
      <c r="C85">
        <f t="shared" si="4"/>
        <v>8</v>
      </c>
      <c r="D85" s="2">
        <v>965</v>
      </c>
      <c r="E85" s="2">
        <f t="shared" si="5"/>
        <v>7720</v>
      </c>
    </row>
    <row r="86" spans="1:5" x14ac:dyDescent="0.25">
      <c r="B86" t="s">
        <v>10</v>
      </c>
      <c r="C86">
        <f t="shared" si="4"/>
        <v>15</v>
      </c>
      <c r="D86" s="2">
        <v>1085</v>
      </c>
      <c r="E86" s="2">
        <f t="shared" si="5"/>
        <v>16275</v>
      </c>
    </row>
    <row r="87" spans="1:5" x14ac:dyDescent="0.25">
      <c r="A87" s="1"/>
      <c r="B87" s="1" t="s">
        <v>17</v>
      </c>
      <c r="C87" s="1">
        <f>SUM(C77:C86)</f>
        <v>120</v>
      </c>
      <c r="D87" s="3"/>
      <c r="E87" s="3">
        <f>SUM(E77:E86)</f>
        <v>136020</v>
      </c>
    </row>
    <row r="88" spans="1:5" x14ac:dyDescent="0.25">
      <c r="A88" s="1"/>
      <c r="B88" s="1" t="s">
        <v>21</v>
      </c>
      <c r="C88" s="1">
        <f>SUM(C77:C87)</f>
        <v>240</v>
      </c>
      <c r="D88" s="3"/>
      <c r="E88" s="23">
        <f>+E102+E80</f>
        <v>6755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2AC-1B30-4EF8-A905-70BE670D2CAF}">
  <dimension ref="A1:F88"/>
  <sheetViews>
    <sheetView showGridLines="0" topLeftCell="A49" workbookViewId="0">
      <selection activeCell="G65" sqref="G65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4</v>
      </c>
      <c r="D12" s="2">
        <v>965</v>
      </c>
      <c r="E12" s="2">
        <f t="shared" si="0"/>
        <v>3860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46</v>
      </c>
      <c r="D14" s="3"/>
      <c r="E14" s="3">
        <f>SUM(E4:E13)</f>
        <v>52478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6</v>
      </c>
      <c r="D23" s="2">
        <v>965</v>
      </c>
      <c r="E23" s="2">
        <f t="shared" si="1"/>
        <v>5790</v>
      </c>
    </row>
    <row r="24" spans="1:6" x14ac:dyDescent="0.25">
      <c r="B24" t="s">
        <v>18</v>
      </c>
      <c r="C24">
        <v>5</v>
      </c>
      <c r="D24" s="2">
        <v>625</v>
      </c>
      <c r="E24" s="2">
        <f t="shared" si="1"/>
        <v>3125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53</v>
      </c>
      <c r="D30" s="3"/>
      <c r="E30" s="3">
        <f>SUM(E20:E29)</f>
        <v>57533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6</v>
      </c>
      <c r="D39" s="2">
        <v>965</v>
      </c>
      <c r="E39" s="2">
        <f t="shared" si="2"/>
        <v>5790</v>
      </c>
    </row>
    <row r="40" spans="1:6" x14ac:dyDescent="0.25">
      <c r="B40" t="s">
        <v>18</v>
      </c>
      <c r="C40">
        <v>6</v>
      </c>
      <c r="D40" s="2">
        <v>625</v>
      </c>
      <c r="E40" s="2">
        <f t="shared" si="2"/>
        <v>3750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5</v>
      </c>
      <c r="D44" s="2">
        <v>965</v>
      </c>
      <c r="E44" s="2">
        <f t="shared" si="2"/>
        <v>4825</v>
      </c>
      <c r="F44" s="3"/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  <c r="F45" s="3"/>
    </row>
    <row r="46" spans="1:6" s="1" customFormat="1" x14ac:dyDescent="0.25">
      <c r="B46" s="1" t="s">
        <v>17</v>
      </c>
      <c r="C46" s="1">
        <f>SUM(C36:C45)</f>
        <v>59</v>
      </c>
      <c r="D46" s="3"/>
      <c r="E46" s="3">
        <f>SUM(E36:E45)</f>
        <v>62983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158</v>
      </c>
      <c r="D48" s="3"/>
      <c r="E48" s="3">
        <f>+E46+E30+E14+E54</f>
        <v>183844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7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  <c r="F52" s="3"/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v>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20</v>
      </c>
      <c r="C56" s="1">
        <f>+C48+C54</f>
        <v>158</v>
      </c>
      <c r="D56" s="3"/>
      <c r="E56" s="22">
        <f>+E48</f>
        <v>183844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0" t="s">
        <v>0</v>
      </c>
      <c r="C59" s="20" t="s">
        <v>1</v>
      </c>
      <c r="D59" s="21" t="s">
        <v>16</v>
      </c>
      <c r="E59" s="21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1</v>
      </c>
      <c r="D62" s="2">
        <v>1980</v>
      </c>
      <c r="E62" s="2">
        <f t="shared" si="3"/>
        <v>1980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1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1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11</v>
      </c>
      <c r="C68">
        <v>0</v>
      </c>
      <c r="D68" s="2">
        <v>965</v>
      </c>
      <c r="E68" s="2">
        <f t="shared" si="3"/>
        <v>0</v>
      </c>
      <c r="F68" s="3"/>
    </row>
    <row r="69" spans="1:6" x14ac:dyDescent="0.25">
      <c r="B69" t="s">
        <v>10</v>
      </c>
      <c r="C69">
        <v>0</v>
      </c>
      <c r="D69" s="2">
        <v>1085</v>
      </c>
      <c r="E69" s="2">
        <f t="shared" si="3"/>
        <v>0</v>
      </c>
      <c r="F69" s="3"/>
    </row>
    <row r="70" spans="1:6" s="1" customFormat="1" x14ac:dyDescent="0.25">
      <c r="B70" s="1" t="s">
        <v>17</v>
      </c>
      <c r="C70" s="1">
        <f>SUM(C60:C69)</f>
        <v>1</v>
      </c>
      <c r="D70" s="3"/>
      <c r="E70" s="3">
        <f>SUM(E60:E69)</f>
        <v>1980</v>
      </c>
      <c r="F70" s="2"/>
    </row>
    <row r="71" spans="1:6" s="1" customFormat="1" x14ac:dyDescent="0.25">
      <c r="B71" s="1" t="s">
        <v>21</v>
      </c>
      <c r="C71" s="1">
        <f>SUM(C70)</f>
        <v>1</v>
      </c>
      <c r="D71" s="3"/>
      <c r="E71" s="23">
        <f>+E85+E63</f>
        <v>8685</v>
      </c>
      <c r="F71" s="2"/>
    </row>
    <row r="74" spans="1:6" ht="15.75" thickBot="1" x14ac:dyDescent="0.3"/>
    <row r="75" spans="1:6" ht="15.75" thickBot="1" x14ac:dyDescent="0.3">
      <c r="A75" s="26" t="s">
        <v>22</v>
      </c>
      <c r="B75" s="1"/>
      <c r="C75" s="1"/>
    </row>
    <row r="76" spans="1:6" ht="15.75" thickBot="1" x14ac:dyDescent="0.3">
      <c r="A76" s="4"/>
      <c r="B76" s="24" t="s">
        <v>0</v>
      </c>
      <c r="C76" s="24" t="s">
        <v>1</v>
      </c>
      <c r="D76" s="25" t="s">
        <v>16</v>
      </c>
      <c r="E76" s="25" t="s">
        <v>17</v>
      </c>
    </row>
    <row r="77" spans="1:6" x14ac:dyDescent="0.25">
      <c r="B77" t="s">
        <v>6</v>
      </c>
      <c r="C77">
        <f t="shared" ref="C77:C86" si="4">C4+C20+C36+C60</f>
        <v>18</v>
      </c>
      <c r="D77" s="2">
        <v>1230</v>
      </c>
      <c r="E77" s="2">
        <f>+C77*D77</f>
        <v>22140</v>
      </c>
    </row>
    <row r="78" spans="1:6" x14ac:dyDescent="0.25">
      <c r="B78" t="s">
        <v>8</v>
      </c>
      <c r="C78">
        <f t="shared" si="4"/>
        <v>18</v>
      </c>
      <c r="D78" s="2">
        <v>845</v>
      </c>
      <c r="E78" s="2">
        <f t="shared" ref="E78:E86" si="5">+C78*D78</f>
        <v>15210</v>
      </c>
    </row>
    <row r="79" spans="1:6" x14ac:dyDescent="0.25">
      <c r="B79" t="s">
        <v>9</v>
      </c>
      <c r="C79">
        <f t="shared" si="4"/>
        <v>19</v>
      </c>
      <c r="D79" s="2">
        <v>1980</v>
      </c>
      <c r="E79" s="2">
        <f t="shared" si="5"/>
        <v>37620</v>
      </c>
    </row>
    <row r="80" spans="1:6" x14ac:dyDescent="0.25">
      <c r="B80" t="s">
        <v>7</v>
      </c>
      <c r="C80">
        <f t="shared" si="4"/>
        <v>12</v>
      </c>
      <c r="D80" s="2">
        <v>965</v>
      </c>
      <c r="E80" s="2">
        <f t="shared" si="5"/>
        <v>11580</v>
      </c>
    </row>
    <row r="81" spans="1:5" x14ac:dyDescent="0.25">
      <c r="B81" t="s">
        <v>18</v>
      </c>
      <c r="C81">
        <f t="shared" si="4"/>
        <v>11</v>
      </c>
      <c r="D81" s="2">
        <v>625</v>
      </c>
      <c r="E81" s="2">
        <f t="shared" si="5"/>
        <v>6875</v>
      </c>
    </row>
    <row r="82" spans="1:5" x14ac:dyDescent="0.25">
      <c r="B82" t="s">
        <v>14</v>
      </c>
      <c r="C82">
        <f t="shared" si="4"/>
        <v>18</v>
      </c>
      <c r="D82" s="2">
        <v>1085</v>
      </c>
      <c r="E82" s="2">
        <f t="shared" si="5"/>
        <v>19530</v>
      </c>
    </row>
    <row r="83" spans="1:5" x14ac:dyDescent="0.25">
      <c r="B83" t="s">
        <v>12</v>
      </c>
      <c r="C83">
        <f t="shared" si="4"/>
        <v>18</v>
      </c>
      <c r="D83" s="2">
        <v>1230</v>
      </c>
      <c r="E83" s="2">
        <f t="shared" si="5"/>
        <v>22140</v>
      </c>
    </row>
    <row r="84" spans="1:5" x14ac:dyDescent="0.25">
      <c r="B84" t="s">
        <v>13</v>
      </c>
      <c r="C84">
        <f t="shared" si="4"/>
        <v>18</v>
      </c>
      <c r="D84" s="2">
        <v>648</v>
      </c>
      <c r="E84" s="2">
        <f t="shared" si="5"/>
        <v>11664</v>
      </c>
    </row>
    <row r="85" spans="1:5" x14ac:dyDescent="0.25">
      <c r="B85" t="s">
        <v>11</v>
      </c>
      <c r="C85">
        <f t="shared" si="4"/>
        <v>9</v>
      </c>
      <c r="D85" s="2">
        <v>965</v>
      </c>
      <c r="E85" s="2">
        <f t="shared" si="5"/>
        <v>8685</v>
      </c>
    </row>
    <row r="86" spans="1:5" x14ac:dyDescent="0.25">
      <c r="B86" t="s">
        <v>10</v>
      </c>
      <c r="C86">
        <f t="shared" si="4"/>
        <v>18</v>
      </c>
      <c r="D86" s="2">
        <v>1085</v>
      </c>
      <c r="E86" s="2">
        <f t="shared" si="5"/>
        <v>19530</v>
      </c>
    </row>
    <row r="87" spans="1:5" x14ac:dyDescent="0.25">
      <c r="A87" s="1"/>
      <c r="B87" s="1" t="s">
        <v>17</v>
      </c>
      <c r="C87" s="1">
        <f>SUM(C77:C86)</f>
        <v>159</v>
      </c>
      <c r="D87" s="3"/>
      <c r="E87" s="3">
        <f>SUM(E77:E86)</f>
        <v>174974</v>
      </c>
    </row>
    <row r="88" spans="1:5" x14ac:dyDescent="0.25">
      <c r="A88" s="1"/>
      <c r="B88" s="1" t="s">
        <v>21</v>
      </c>
      <c r="C88" s="1">
        <f>SUM(C77:C87)</f>
        <v>318</v>
      </c>
      <c r="D88" s="3"/>
      <c r="E88" s="23">
        <f>+E102+E80</f>
        <v>11580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88"/>
  <sheetViews>
    <sheetView showGridLines="0" tabSelected="1" topLeftCell="A67" workbookViewId="0">
      <selection activeCell="J77" sqref="J77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5</v>
      </c>
      <c r="D12" s="2">
        <v>965</v>
      </c>
      <c r="E12" s="2">
        <f t="shared" si="0"/>
        <v>4825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47</v>
      </c>
      <c r="D14" s="3"/>
      <c r="E14" s="3">
        <f>SUM(E4:E13)</f>
        <v>53443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6</v>
      </c>
      <c r="D23" s="2">
        <v>965</v>
      </c>
      <c r="E23" s="2">
        <f t="shared" si="1"/>
        <v>5790</v>
      </c>
    </row>
    <row r="24" spans="1:6" x14ac:dyDescent="0.25">
      <c r="B24" t="s">
        <v>18</v>
      </c>
      <c r="C24">
        <v>6</v>
      </c>
      <c r="D24" s="2">
        <v>625</v>
      </c>
      <c r="E24" s="2">
        <f t="shared" si="1"/>
        <v>3750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54</v>
      </c>
      <c r="D30" s="3"/>
      <c r="E30" s="3">
        <f>SUM(E20:E29)</f>
        <v>58158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6</v>
      </c>
      <c r="D39" s="2">
        <v>965</v>
      </c>
      <c r="E39" s="2">
        <f t="shared" si="2"/>
        <v>5790</v>
      </c>
    </row>
    <row r="40" spans="1:6" x14ac:dyDescent="0.25">
      <c r="B40" t="s">
        <v>18</v>
      </c>
      <c r="C40">
        <v>6</v>
      </c>
      <c r="D40" s="2">
        <v>625</v>
      </c>
      <c r="E40" s="2">
        <f t="shared" si="2"/>
        <v>3750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0</v>
      </c>
      <c r="D44" s="2">
        <v>965</v>
      </c>
      <c r="E44" s="2">
        <f t="shared" si="2"/>
        <v>0</v>
      </c>
      <c r="F44" s="3"/>
    </row>
    <row r="45" spans="1:6" x14ac:dyDescent="0.25">
      <c r="B45" t="s">
        <v>10</v>
      </c>
      <c r="C45">
        <v>5</v>
      </c>
      <c r="D45" s="2">
        <v>1085</v>
      </c>
      <c r="E45" s="2">
        <f t="shared" si="2"/>
        <v>5425</v>
      </c>
      <c r="F45" s="3"/>
    </row>
    <row r="46" spans="1:6" s="1" customFormat="1" x14ac:dyDescent="0.25">
      <c r="B46" s="1" t="s">
        <v>17</v>
      </c>
      <c r="C46" s="1">
        <f>SUM(C36:C45)</f>
        <v>53</v>
      </c>
      <c r="D46" s="3"/>
      <c r="E46" s="3">
        <f>SUM(E36:E45)</f>
        <v>57073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154</v>
      </c>
      <c r="D48" s="3"/>
      <c r="E48" s="3">
        <f>+E46+E30+E14+E54</f>
        <v>178439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7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  <c r="F52" s="3"/>
    </row>
    <row r="53" spans="1:6" x14ac:dyDescent="0.25">
      <c r="B53" t="s">
        <v>19</v>
      </c>
      <c r="C53">
        <v>9</v>
      </c>
      <c r="D53" s="2">
        <v>1085</v>
      </c>
      <c r="E53" s="2">
        <f>+C53*D53</f>
        <v>9765</v>
      </c>
    </row>
    <row r="54" spans="1:6" s="1" customFormat="1" x14ac:dyDescent="0.25">
      <c r="B54" s="1" t="s">
        <v>17</v>
      </c>
      <c r="C54" s="1">
        <v>0</v>
      </c>
      <c r="D54" s="3"/>
      <c r="E54" s="3">
        <f>+E53</f>
        <v>9765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20</v>
      </c>
      <c r="C56" s="1">
        <f>+C48+C54</f>
        <v>154</v>
      </c>
      <c r="D56" s="3"/>
      <c r="E56" s="22">
        <f>+E48</f>
        <v>178439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0" t="s">
        <v>0</v>
      </c>
      <c r="C59" s="20" t="s">
        <v>1</v>
      </c>
      <c r="D59" s="21" t="s">
        <v>16</v>
      </c>
      <c r="E59" s="21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1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1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11</v>
      </c>
      <c r="C68">
        <v>0</v>
      </c>
      <c r="D68" s="2">
        <v>965</v>
      </c>
      <c r="E68" s="2">
        <f t="shared" si="3"/>
        <v>0</v>
      </c>
      <c r="F68" s="3"/>
    </row>
    <row r="69" spans="1:6" x14ac:dyDescent="0.25">
      <c r="B69" t="s">
        <v>10</v>
      </c>
      <c r="C69">
        <v>2</v>
      </c>
      <c r="D69" s="2">
        <v>1085</v>
      </c>
      <c r="E69" s="2">
        <f t="shared" si="3"/>
        <v>2170</v>
      </c>
      <c r="F69" s="3"/>
    </row>
    <row r="70" spans="1:6" s="1" customFormat="1" x14ac:dyDescent="0.25">
      <c r="B70" s="1" t="s">
        <v>17</v>
      </c>
      <c r="C70" s="1">
        <f>SUM(C60:C69)</f>
        <v>2</v>
      </c>
      <c r="D70" s="3"/>
      <c r="E70" s="3">
        <f>SUM(E60:E69)</f>
        <v>2170</v>
      </c>
      <c r="F70" s="2"/>
    </row>
    <row r="71" spans="1:6" s="1" customFormat="1" x14ac:dyDescent="0.25">
      <c r="B71" s="1" t="s">
        <v>21</v>
      </c>
      <c r="C71" s="1">
        <f>SUM(C70)</f>
        <v>2</v>
      </c>
      <c r="D71" s="3"/>
      <c r="E71" s="23">
        <f>+E85+E63</f>
        <v>4825</v>
      </c>
      <c r="F71" s="2"/>
    </row>
    <row r="74" spans="1:6" ht="15.75" thickBot="1" x14ac:dyDescent="0.3"/>
    <row r="75" spans="1:6" ht="15.75" thickBot="1" x14ac:dyDescent="0.3">
      <c r="A75" s="26" t="s">
        <v>22</v>
      </c>
      <c r="B75" s="1"/>
      <c r="C75" s="1"/>
    </row>
    <row r="76" spans="1:6" ht="15.75" thickBot="1" x14ac:dyDescent="0.3">
      <c r="A76" s="4"/>
      <c r="B76" s="24" t="s">
        <v>0</v>
      </c>
      <c r="C76" s="24" t="s">
        <v>1</v>
      </c>
      <c r="D76" s="25" t="s">
        <v>16</v>
      </c>
      <c r="E76" s="25" t="s">
        <v>17</v>
      </c>
    </row>
    <row r="77" spans="1:6" x14ac:dyDescent="0.25">
      <c r="B77" t="s">
        <v>6</v>
      </c>
      <c r="C77">
        <f t="shared" ref="C77:C86" si="4">C4+C20+C36+C60</f>
        <v>18</v>
      </c>
      <c r="D77" s="2">
        <v>1230</v>
      </c>
      <c r="E77" s="2">
        <f>+C77*D77</f>
        <v>22140</v>
      </c>
    </row>
    <row r="78" spans="1:6" x14ac:dyDescent="0.25">
      <c r="B78" t="s">
        <v>8</v>
      </c>
      <c r="C78">
        <f t="shared" si="4"/>
        <v>18</v>
      </c>
      <c r="D78" s="2">
        <v>845</v>
      </c>
      <c r="E78" s="2">
        <f t="shared" ref="E78:E86" si="5">+C78*D78</f>
        <v>15210</v>
      </c>
    </row>
    <row r="79" spans="1:6" x14ac:dyDescent="0.25">
      <c r="B79" t="s">
        <v>9</v>
      </c>
      <c r="C79">
        <f t="shared" si="4"/>
        <v>18</v>
      </c>
      <c r="D79" s="2">
        <v>1980</v>
      </c>
      <c r="E79" s="2">
        <f t="shared" si="5"/>
        <v>35640</v>
      </c>
    </row>
    <row r="80" spans="1:6" x14ac:dyDescent="0.25">
      <c r="B80" t="s">
        <v>7</v>
      </c>
      <c r="C80">
        <f t="shared" si="4"/>
        <v>12</v>
      </c>
      <c r="D80" s="2">
        <v>965</v>
      </c>
      <c r="E80" s="2">
        <f t="shared" si="5"/>
        <v>11580</v>
      </c>
    </row>
    <row r="81" spans="1:5" x14ac:dyDescent="0.25">
      <c r="B81" t="s">
        <v>18</v>
      </c>
      <c r="C81">
        <f t="shared" si="4"/>
        <v>12</v>
      </c>
      <c r="D81" s="2">
        <v>625</v>
      </c>
      <c r="E81" s="2">
        <f t="shared" si="5"/>
        <v>7500</v>
      </c>
    </row>
    <row r="82" spans="1:5" x14ac:dyDescent="0.25">
      <c r="B82" t="s">
        <v>14</v>
      </c>
      <c r="C82">
        <f t="shared" si="4"/>
        <v>18</v>
      </c>
      <c r="D82" s="2">
        <v>1085</v>
      </c>
      <c r="E82" s="2">
        <f t="shared" si="5"/>
        <v>19530</v>
      </c>
    </row>
    <row r="83" spans="1:5" x14ac:dyDescent="0.25">
      <c r="B83" t="s">
        <v>12</v>
      </c>
      <c r="C83">
        <f t="shared" si="4"/>
        <v>18</v>
      </c>
      <c r="D83" s="2">
        <v>1230</v>
      </c>
      <c r="E83" s="2">
        <f t="shared" si="5"/>
        <v>22140</v>
      </c>
    </row>
    <row r="84" spans="1:5" x14ac:dyDescent="0.25">
      <c r="B84" t="s">
        <v>13</v>
      </c>
      <c r="C84">
        <f t="shared" si="4"/>
        <v>18</v>
      </c>
      <c r="D84" s="2">
        <v>648</v>
      </c>
      <c r="E84" s="2">
        <f t="shared" si="5"/>
        <v>11664</v>
      </c>
    </row>
    <row r="85" spans="1:5" x14ac:dyDescent="0.25">
      <c r="B85" t="s">
        <v>11</v>
      </c>
      <c r="C85">
        <f t="shared" si="4"/>
        <v>5</v>
      </c>
      <c r="D85" s="2">
        <v>965</v>
      </c>
      <c r="E85" s="2">
        <f t="shared" si="5"/>
        <v>4825</v>
      </c>
    </row>
    <row r="86" spans="1:5" x14ac:dyDescent="0.25">
      <c r="B86" t="s">
        <v>10</v>
      </c>
      <c r="C86">
        <f t="shared" si="4"/>
        <v>19</v>
      </c>
      <c r="D86" s="2">
        <v>1085</v>
      </c>
      <c r="E86" s="2">
        <f t="shared" si="5"/>
        <v>20615</v>
      </c>
    </row>
    <row r="87" spans="1:5" x14ac:dyDescent="0.25">
      <c r="A87" s="1"/>
      <c r="B87" s="1" t="s">
        <v>17</v>
      </c>
      <c r="C87" s="1">
        <f>SUM(C77:C86)</f>
        <v>156</v>
      </c>
      <c r="D87" s="3"/>
      <c r="E87" s="3">
        <f>SUM(E77:E86)</f>
        <v>170844</v>
      </c>
    </row>
    <row r="88" spans="1:5" x14ac:dyDescent="0.25">
      <c r="A88" s="1"/>
      <c r="B88" s="1" t="s">
        <v>21</v>
      </c>
      <c r="C88" s="1">
        <f>SUM(C77:C87)</f>
        <v>312</v>
      </c>
      <c r="D88" s="3"/>
      <c r="E88" s="23">
        <f>+E102+E80</f>
        <v>11580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SEMANA 09.09 AL 15.09.24</vt:lpstr>
      <vt:lpstr>SEMANA 16.09 AL 22.09.24</vt:lpstr>
      <vt:lpstr>SEMANA 23.09 AL 29.09.24</vt:lpstr>
      <vt:lpstr>SEMANA 02.09 AL 08.09.24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Ada Antonieta Berroterán Duque</cp:lastModifiedBy>
  <dcterms:created xsi:type="dcterms:W3CDTF">2024-08-13T13:36:51Z</dcterms:created>
  <dcterms:modified xsi:type="dcterms:W3CDTF">2024-10-02T21:54:01Z</dcterms:modified>
</cp:coreProperties>
</file>