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mxnucitec-my.sharepoint.com/personal/aberroteran_nucitec_com/Documents/Escritorio/"/>
    </mc:Choice>
  </mc:AlternateContent>
  <xr:revisionPtr revIDLastSave="48" documentId="8_{C776C322-5FBF-430C-BD3A-1CAB738AD8D9}" xr6:coauthVersionLast="47" xr6:coauthVersionMax="47" xr10:uidLastSave="{C4AB073C-09A5-4FC8-A516-732974EA93CF}"/>
  <bookViews>
    <workbookView xWindow="-120" yWindow="-120" windowWidth="20730" windowHeight="11040" activeTab="2" xr2:uid="{4973DE6A-849D-46E4-8489-093AEB55AD41}"/>
  </bookViews>
  <sheets>
    <sheet name="SEMANA 29.07 AL 04.08" sheetId="1" r:id="rId1"/>
    <sheet name="SEMANA 05 AL 11.08 " sheetId="2" r:id="rId2"/>
    <sheet name="SEMANA 12 AL 18.08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1" i="4" l="1"/>
  <c r="C71" i="4"/>
  <c r="C70" i="4"/>
  <c r="C56" i="4"/>
  <c r="C54" i="4"/>
  <c r="C46" i="4"/>
  <c r="C30" i="4"/>
  <c r="C14" i="4"/>
  <c r="C48" i="4" s="1"/>
  <c r="E68" i="2"/>
  <c r="C68" i="2"/>
  <c r="C67" i="2"/>
  <c r="C53" i="2"/>
  <c r="C51" i="2"/>
  <c r="C44" i="2"/>
  <c r="C46" i="2" s="1"/>
  <c r="C30" i="2"/>
  <c r="C14" i="2"/>
  <c r="C56" i="1"/>
  <c r="C71" i="1"/>
  <c r="E71" i="1"/>
  <c r="C70" i="1"/>
  <c r="C54" i="1"/>
  <c r="C46" i="1"/>
  <c r="C48" i="1" s="1"/>
  <c r="C30" i="1"/>
  <c r="C14" i="1"/>
  <c r="E69" i="4"/>
  <c r="E68" i="4"/>
  <c r="E67" i="4"/>
  <c r="E66" i="4"/>
  <c r="E65" i="4"/>
  <c r="E64" i="4"/>
  <c r="E63" i="4"/>
  <c r="E62" i="4"/>
  <c r="E61" i="4"/>
  <c r="E60" i="4"/>
  <c r="E53" i="4"/>
  <c r="E54" i="4" s="1"/>
  <c r="E45" i="4"/>
  <c r="E44" i="4"/>
  <c r="E43" i="4"/>
  <c r="E42" i="4"/>
  <c r="E41" i="4"/>
  <c r="E40" i="4"/>
  <c r="E39" i="4"/>
  <c r="E38" i="4"/>
  <c r="E37" i="4"/>
  <c r="E36" i="4"/>
  <c r="E29" i="4"/>
  <c r="E28" i="4"/>
  <c r="E27" i="4"/>
  <c r="E26" i="4"/>
  <c r="E25" i="4"/>
  <c r="E24" i="4"/>
  <c r="E23" i="4"/>
  <c r="E22" i="4"/>
  <c r="E21" i="4"/>
  <c r="E20" i="4"/>
  <c r="E13" i="4"/>
  <c r="E12" i="4"/>
  <c r="E11" i="4"/>
  <c r="E10" i="4"/>
  <c r="E9" i="4"/>
  <c r="E8" i="4"/>
  <c r="E7" i="4"/>
  <c r="E6" i="4"/>
  <c r="E5" i="4"/>
  <c r="E4" i="4"/>
  <c r="E66" i="2"/>
  <c r="E65" i="2"/>
  <c r="E64" i="2"/>
  <c r="E63" i="2"/>
  <c r="E62" i="2"/>
  <c r="E61" i="2"/>
  <c r="E60" i="2"/>
  <c r="E59" i="2"/>
  <c r="E58" i="2"/>
  <c r="E57" i="2"/>
  <c r="E50" i="2"/>
  <c r="E51" i="2" s="1"/>
  <c r="E43" i="2"/>
  <c r="E42" i="2"/>
  <c r="E41" i="2"/>
  <c r="E40" i="2"/>
  <c r="E39" i="2"/>
  <c r="E38" i="2"/>
  <c r="E37" i="2"/>
  <c r="E36" i="2"/>
  <c r="E35" i="2"/>
  <c r="E34" i="2"/>
  <c r="E29" i="2"/>
  <c r="E28" i="2"/>
  <c r="E27" i="2"/>
  <c r="E26" i="2"/>
  <c r="E25" i="2"/>
  <c r="E24" i="2"/>
  <c r="E23" i="2"/>
  <c r="E22" i="2"/>
  <c r="E21" i="2"/>
  <c r="E20" i="2"/>
  <c r="E13" i="2"/>
  <c r="E12" i="2"/>
  <c r="E11" i="2"/>
  <c r="E10" i="2"/>
  <c r="E9" i="2"/>
  <c r="E8" i="2"/>
  <c r="E7" i="2"/>
  <c r="E6" i="2"/>
  <c r="E5" i="2"/>
  <c r="E4" i="2"/>
  <c r="E45" i="1"/>
  <c r="E4" i="1"/>
  <c r="E69" i="1"/>
  <c r="E68" i="1"/>
  <c r="E67" i="1"/>
  <c r="E66" i="1"/>
  <c r="E65" i="1"/>
  <c r="E64" i="1"/>
  <c r="E63" i="1"/>
  <c r="E62" i="1"/>
  <c r="E61" i="1"/>
  <c r="E60" i="1"/>
  <c r="E44" i="1"/>
  <c r="E43" i="1"/>
  <c r="E42" i="1"/>
  <c r="E41" i="1"/>
  <c r="E40" i="1"/>
  <c r="E39" i="1"/>
  <c r="E38" i="1"/>
  <c r="E37" i="1"/>
  <c r="E36" i="1"/>
  <c r="E29" i="1"/>
  <c r="E28" i="1"/>
  <c r="E27" i="1"/>
  <c r="E26" i="1"/>
  <c r="E25" i="1"/>
  <c r="E24" i="1"/>
  <c r="E23" i="1"/>
  <c r="E22" i="1"/>
  <c r="E21" i="1"/>
  <c r="E20" i="1"/>
  <c r="E7" i="1"/>
  <c r="E53" i="1"/>
  <c r="E54" i="1" s="1"/>
  <c r="E5" i="1"/>
  <c r="E6" i="1"/>
  <c r="E8" i="1"/>
  <c r="E9" i="1"/>
  <c r="E10" i="1"/>
  <c r="E11" i="1"/>
  <c r="E12" i="1"/>
  <c r="E13" i="1"/>
  <c r="E67" i="2" l="1"/>
  <c r="E70" i="4"/>
  <c r="E46" i="4"/>
  <c r="E30" i="4"/>
  <c r="E14" i="4"/>
  <c r="E14" i="2"/>
  <c r="E44" i="2"/>
  <c r="E30" i="2"/>
  <c r="E70" i="1"/>
  <c r="E30" i="1"/>
  <c r="E46" i="1"/>
  <c r="E14" i="1"/>
  <c r="E46" i="2" l="1"/>
  <c r="E53" i="2" s="1"/>
  <c r="E48" i="4"/>
  <c r="E56" i="4" s="1"/>
  <c r="E48" i="1"/>
  <c r="E56" i="1" s="1"/>
</calcChain>
</file>

<file path=xl/sharedStrings.xml><?xml version="1.0" encoding="utf-8"?>
<sst xmlns="http://schemas.openxmlformats.org/spreadsheetml/2006/main" count="222" uniqueCount="22">
  <si>
    <t>RUTAS</t>
  </si>
  <si>
    <t>CANTIDAD</t>
  </si>
  <si>
    <t>1ER TURNO</t>
  </si>
  <si>
    <t>2DO TURNO</t>
  </si>
  <si>
    <t>3ER TURNO</t>
  </si>
  <si>
    <t>TIEMPO EXTRA</t>
  </si>
  <si>
    <t>MENCHACA</t>
  </si>
  <si>
    <t>MILPILLAS</t>
  </si>
  <si>
    <t>AV. DE LA LUZ</t>
  </si>
  <si>
    <t>VICTORIA</t>
  </si>
  <si>
    <t>APOYO VICTORIA</t>
  </si>
  <si>
    <t>SAN JUAN DEL RIO</t>
  </si>
  <si>
    <t>PRADERA</t>
  </si>
  <si>
    <t>SANTA ROSA</t>
  </si>
  <si>
    <t>DR. MORA</t>
  </si>
  <si>
    <t>MIXTO</t>
  </si>
  <si>
    <t>PRECIO UNITARIO</t>
  </si>
  <si>
    <t>TOTAL</t>
  </si>
  <si>
    <t>OJO DE AGUA</t>
  </si>
  <si>
    <t>ADMINISTRATIVO</t>
  </si>
  <si>
    <t>TOTAL SEMANAL</t>
  </si>
  <si>
    <t>TOTAL SEMANAL EXTRA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</si>
</sst>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0" fontId="1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4" fontId="1" fillId="5" borderId="2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4" borderId="1" xfId="0" applyFont="1" applyFill="1" applyBorder="1"/>
    <xf numFmtId="0" fontId="2" fillId="6" borderId="1" xfId="0" applyFont="1" applyFill="1" applyBorder="1"/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 vertical="center"/>
    </xf>
    <xf numFmtId="0" fontId="3" fillId="10" borderId="1" xfId="0" applyFont="1" applyFill="1" applyBorder="1"/>
    <xf numFmtId="0" fontId="2" fillId="8" borderId="1" xfId="0" applyFont="1" applyFill="1" applyBorder="1"/>
    <xf numFmtId="0" fontId="1" fillId="11" borderId="1" xfId="0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B27A4-A08C-4908-9B6C-225D4871D38D}">
  <dimension ref="A1:F71"/>
  <sheetViews>
    <sheetView showGridLines="0" topLeftCell="A62" workbookViewId="0">
      <selection activeCell="A71" sqref="A71:XFD71"/>
    </sheetView>
  </sheetViews>
  <sheetFormatPr baseColWidth="10" defaultRowHeight="15" x14ac:dyDescent="0.25"/>
  <cols>
    <col min="1" max="1" width="14" bestFit="1" customWidth="1"/>
    <col min="2" max="2" width="22" bestFit="1" customWidth="1"/>
    <col min="4" max="4" width="17.28515625" style="2" bestFit="1" customWidth="1"/>
    <col min="5" max="6" width="11.42578125" style="2"/>
  </cols>
  <sheetData>
    <row r="1" spans="1:6" ht="15.75" thickBot="1" x14ac:dyDescent="0.3"/>
    <row r="2" spans="1:6" ht="15.75" thickBot="1" x14ac:dyDescent="0.3">
      <c r="A2" s="14" t="s">
        <v>2</v>
      </c>
      <c r="B2" s="1"/>
      <c r="C2" s="1"/>
    </row>
    <row r="3" spans="1:6" s="6" customFormat="1" ht="15.75" thickBot="1" x14ac:dyDescent="0.3">
      <c r="A3" s="4"/>
      <c r="B3" s="7" t="s">
        <v>0</v>
      </c>
      <c r="C3" s="7" t="s">
        <v>1</v>
      </c>
      <c r="D3" s="8" t="s">
        <v>16</v>
      </c>
      <c r="E3" s="8" t="s">
        <v>17</v>
      </c>
      <c r="F3" s="5"/>
    </row>
    <row r="4" spans="1:6" x14ac:dyDescent="0.25">
      <c r="B4" t="s">
        <v>6</v>
      </c>
      <c r="C4">
        <v>6</v>
      </c>
      <c r="D4" s="2">
        <v>1230</v>
      </c>
      <c r="E4" s="2">
        <f>+C4*D4</f>
        <v>7380</v>
      </c>
    </row>
    <row r="5" spans="1:6" x14ac:dyDescent="0.25">
      <c r="B5" t="s">
        <v>8</v>
      </c>
      <c r="C5">
        <v>6</v>
      </c>
      <c r="D5" s="2">
        <v>845</v>
      </c>
      <c r="E5" s="2">
        <f t="shared" ref="E5:E13" si="0">+C5*D5</f>
        <v>5070</v>
      </c>
    </row>
    <row r="6" spans="1:6" x14ac:dyDescent="0.25">
      <c r="B6" t="s">
        <v>9</v>
      </c>
      <c r="C6">
        <v>6</v>
      </c>
      <c r="D6" s="2">
        <v>1980</v>
      </c>
      <c r="E6" s="2">
        <f t="shared" si="0"/>
        <v>11880</v>
      </c>
    </row>
    <row r="7" spans="1:6" x14ac:dyDescent="0.25">
      <c r="B7" t="s">
        <v>7</v>
      </c>
      <c r="C7">
        <v>12</v>
      </c>
      <c r="D7" s="2">
        <v>965</v>
      </c>
      <c r="E7" s="2">
        <f t="shared" si="0"/>
        <v>11580</v>
      </c>
    </row>
    <row r="8" spans="1:6" x14ac:dyDescent="0.25">
      <c r="B8" t="s">
        <v>18</v>
      </c>
      <c r="C8">
        <v>0</v>
      </c>
      <c r="D8" s="2">
        <v>625</v>
      </c>
      <c r="E8" s="2">
        <f t="shared" si="0"/>
        <v>0</v>
      </c>
    </row>
    <row r="9" spans="1:6" x14ac:dyDescent="0.25">
      <c r="B9" t="s">
        <v>14</v>
      </c>
      <c r="C9">
        <v>6</v>
      </c>
      <c r="D9" s="2">
        <v>1085</v>
      </c>
      <c r="E9" s="2">
        <f t="shared" si="0"/>
        <v>6510</v>
      </c>
    </row>
    <row r="10" spans="1:6" x14ac:dyDescent="0.25">
      <c r="B10" t="s">
        <v>12</v>
      </c>
      <c r="C10">
        <v>6</v>
      </c>
      <c r="D10" s="2">
        <v>1230</v>
      </c>
      <c r="E10" s="2">
        <f t="shared" si="0"/>
        <v>7380</v>
      </c>
    </row>
    <row r="11" spans="1:6" x14ac:dyDescent="0.25">
      <c r="B11" t="s">
        <v>13</v>
      </c>
      <c r="C11">
        <v>6</v>
      </c>
      <c r="D11" s="2">
        <v>648</v>
      </c>
      <c r="E11" s="2">
        <f t="shared" si="0"/>
        <v>3888</v>
      </c>
    </row>
    <row r="12" spans="1:6" x14ac:dyDescent="0.25">
      <c r="B12" t="s">
        <v>11</v>
      </c>
      <c r="C12">
        <v>0</v>
      </c>
      <c r="D12" s="2">
        <v>965</v>
      </c>
      <c r="E12" s="2">
        <f t="shared" si="0"/>
        <v>0</v>
      </c>
    </row>
    <row r="13" spans="1:6" x14ac:dyDescent="0.25">
      <c r="B13" t="s">
        <v>10</v>
      </c>
      <c r="C13">
        <v>6</v>
      </c>
      <c r="D13" s="2">
        <v>1085</v>
      </c>
      <c r="E13" s="2">
        <f t="shared" si="0"/>
        <v>6510</v>
      </c>
    </row>
    <row r="14" spans="1:6" s="1" customFormat="1" x14ac:dyDescent="0.25">
      <c r="B14" s="1" t="s">
        <v>17</v>
      </c>
      <c r="C14" s="1">
        <f>SUM(C4:C13)</f>
        <v>54</v>
      </c>
      <c r="D14" s="3"/>
      <c r="E14" s="3">
        <f>SUM(E4:E13)</f>
        <v>60198</v>
      </c>
      <c r="F14" s="3"/>
    </row>
    <row r="15" spans="1:6" s="1" customFormat="1" x14ac:dyDescent="0.25">
      <c r="D15" s="3"/>
      <c r="E15" s="3"/>
      <c r="F15" s="3"/>
    </row>
    <row r="16" spans="1:6" s="1" customFormat="1" x14ac:dyDescent="0.25">
      <c r="D16" s="3"/>
      <c r="E16" s="3"/>
      <c r="F16" s="3"/>
    </row>
    <row r="17" spans="1:6" ht="15.75" thickBot="1" x14ac:dyDescent="0.3"/>
    <row r="18" spans="1:6" ht="15.75" thickBot="1" x14ac:dyDescent="0.3">
      <c r="A18" s="15" t="s">
        <v>3</v>
      </c>
      <c r="B18" s="1"/>
      <c r="C18" s="1"/>
    </row>
    <row r="19" spans="1:6" ht="15.75" thickBot="1" x14ac:dyDescent="0.3">
      <c r="A19" s="4"/>
      <c r="B19" s="10" t="s">
        <v>0</v>
      </c>
      <c r="C19" s="10" t="s">
        <v>1</v>
      </c>
      <c r="D19" s="11" t="s">
        <v>16</v>
      </c>
      <c r="E19" s="9" t="s">
        <v>17</v>
      </c>
    </row>
    <row r="20" spans="1:6" x14ac:dyDescent="0.25">
      <c r="B20" t="s">
        <v>6</v>
      </c>
      <c r="C20">
        <v>6</v>
      </c>
      <c r="D20" s="2">
        <v>1230</v>
      </c>
      <c r="E20" s="2">
        <f>+C20*D20</f>
        <v>7380</v>
      </c>
    </row>
    <row r="21" spans="1:6" x14ac:dyDescent="0.25">
      <c r="B21" t="s">
        <v>8</v>
      </c>
      <c r="C21">
        <v>6</v>
      </c>
      <c r="D21" s="2">
        <v>845</v>
      </c>
      <c r="E21" s="2">
        <f t="shared" ref="E21:E29" si="1">+C21*D21</f>
        <v>5070</v>
      </c>
    </row>
    <row r="22" spans="1:6" x14ac:dyDescent="0.25">
      <c r="B22" t="s">
        <v>9</v>
      </c>
      <c r="C22">
        <v>6</v>
      </c>
      <c r="D22" s="2">
        <v>1980</v>
      </c>
      <c r="E22" s="2">
        <f t="shared" si="1"/>
        <v>11880</v>
      </c>
    </row>
    <row r="23" spans="1:6" x14ac:dyDescent="0.25">
      <c r="B23" t="s">
        <v>7</v>
      </c>
      <c r="C23">
        <v>0</v>
      </c>
      <c r="D23" s="2">
        <v>965</v>
      </c>
      <c r="E23" s="2">
        <f t="shared" si="1"/>
        <v>0</v>
      </c>
    </row>
    <row r="24" spans="1:6" x14ac:dyDescent="0.25">
      <c r="B24" t="s">
        <v>18</v>
      </c>
      <c r="C24">
        <v>8</v>
      </c>
      <c r="D24" s="2">
        <v>625</v>
      </c>
      <c r="E24" s="2">
        <f t="shared" si="1"/>
        <v>5000</v>
      </c>
    </row>
    <row r="25" spans="1:6" x14ac:dyDescent="0.25">
      <c r="B25" t="s">
        <v>14</v>
      </c>
      <c r="C25">
        <v>6</v>
      </c>
      <c r="D25" s="2">
        <v>1085</v>
      </c>
      <c r="E25" s="2">
        <f t="shared" si="1"/>
        <v>6510</v>
      </c>
    </row>
    <row r="26" spans="1:6" x14ac:dyDescent="0.25">
      <c r="B26" t="s">
        <v>12</v>
      </c>
      <c r="C26">
        <v>6</v>
      </c>
      <c r="D26" s="2">
        <v>1230</v>
      </c>
      <c r="E26" s="2">
        <f t="shared" si="1"/>
        <v>7380</v>
      </c>
    </row>
    <row r="27" spans="1:6" x14ac:dyDescent="0.25">
      <c r="B27" t="s">
        <v>13</v>
      </c>
      <c r="C27">
        <v>6</v>
      </c>
      <c r="D27" s="2">
        <v>648</v>
      </c>
      <c r="E27" s="2">
        <f t="shared" si="1"/>
        <v>3888</v>
      </c>
    </row>
    <row r="28" spans="1:6" x14ac:dyDescent="0.25">
      <c r="B28" t="s">
        <v>11</v>
      </c>
      <c r="C28">
        <v>12</v>
      </c>
      <c r="D28" s="2">
        <v>965</v>
      </c>
      <c r="E28" s="2">
        <f t="shared" si="1"/>
        <v>11580</v>
      </c>
    </row>
    <row r="29" spans="1:6" x14ac:dyDescent="0.25">
      <c r="B29" t="s">
        <v>10</v>
      </c>
      <c r="C29">
        <v>6</v>
      </c>
      <c r="D29" s="2">
        <v>1085</v>
      </c>
      <c r="E29" s="2">
        <f t="shared" si="1"/>
        <v>6510</v>
      </c>
    </row>
    <row r="30" spans="1:6" s="1" customFormat="1" x14ac:dyDescent="0.25">
      <c r="B30" s="1" t="s">
        <v>17</v>
      </c>
      <c r="C30" s="1">
        <f>SUM(C20:C29)</f>
        <v>62</v>
      </c>
      <c r="D30" s="3"/>
      <c r="E30" s="3">
        <f>SUM(E20:E29)</f>
        <v>65198</v>
      </c>
      <c r="F30" s="3"/>
    </row>
    <row r="31" spans="1:6" s="1" customFormat="1" x14ac:dyDescent="0.25">
      <c r="D31" s="3"/>
      <c r="E31" s="3"/>
      <c r="F31" s="3"/>
    </row>
    <row r="32" spans="1:6" s="1" customFormat="1" x14ac:dyDescent="0.25">
      <c r="D32" s="3"/>
      <c r="E32" s="3"/>
      <c r="F32" s="3"/>
    </row>
    <row r="33" spans="1:6" s="1" customFormat="1" ht="15.75" thickBot="1" x14ac:dyDescent="0.3">
      <c r="D33" s="3"/>
      <c r="E33" s="3"/>
      <c r="F33" s="3"/>
    </row>
    <row r="34" spans="1:6" ht="15.75" thickBot="1" x14ac:dyDescent="0.3">
      <c r="A34" s="16" t="s">
        <v>4</v>
      </c>
      <c r="B34" s="1"/>
      <c r="C34" s="1"/>
    </row>
    <row r="35" spans="1:6" ht="15.75" thickBot="1" x14ac:dyDescent="0.3">
      <c r="A35" s="4"/>
      <c r="B35" s="12" t="s">
        <v>0</v>
      </c>
      <c r="C35" s="12" t="s">
        <v>1</v>
      </c>
      <c r="D35" s="13" t="s">
        <v>16</v>
      </c>
      <c r="E35" s="13" t="s">
        <v>17</v>
      </c>
    </row>
    <row r="36" spans="1:6" x14ac:dyDescent="0.25">
      <c r="B36" t="s">
        <v>6</v>
      </c>
      <c r="C36">
        <v>6</v>
      </c>
      <c r="D36" s="2">
        <v>1230</v>
      </c>
      <c r="E36" s="2">
        <f>+C36*D36</f>
        <v>7380</v>
      </c>
    </row>
    <row r="37" spans="1:6" x14ac:dyDescent="0.25">
      <c r="B37" t="s">
        <v>8</v>
      </c>
      <c r="C37">
        <v>6</v>
      </c>
      <c r="D37" s="2">
        <v>845</v>
      </c>
      <c r="E37" s="2">
        <f t="shared" ref="E37:E45" si="2">+C37*D37</f>
        <v>5070</v>
      </c>
    </row>
    <row r="38" spans="1:6" x14ac:dyDescent="0.25">
      <c r="B38" t="s">
        <v>9</v>
      </c>
      <c r="C38">
        <v>6</v>
      </c>
      <c r="D38" s="2">
        <v>1980</v>
      </c>
      <c r="E38" s="2">
        <f t="shared" si="2"/>
        <v>11880</v>
      </c>
    </row>
    <row r="39" spans="1:6" x14ac:dyDescent="0.25">
      <c r="B39" t="s">
        <v>7</v>
      </c>
      <c r="C39">
        <v>0</v>
      </c>
      <c r="D39" s="2">
        <v>965</v>
      </c>
      <c r="E39" s="2">
        <f t="shared" si="2"/>
        <v>0</v>
      </c>
    </row>
    <row r="40" spans="1:6" x14ac:dyDescent="0.25">
      <c r="B40" t="s">
        <v>18</v>
      </c>
      <c r="C40">
        <v>0</v>
      </c>
      <c r="D40" s="2">
        <v>625</v>
      </c>
      <c r="E40" s="2">
        <f t="shared" si="2"/>
        <v>0</v>
      </c>
    </row>
    <row r="41" spans="1:6" x14ac:dyDescent="0.25">
      <c r="B41" t="s">
        <v>14</v>
      </c>
      <c r="C41">
        <v>6</v>
      </c>
      <c r="D41" s="2">
        <v>1085</v>
      </c>
      <c r="E41" s="2">
        <f t="shared" si="2"/>
        <v>6510</v>
      </c>
    </row>
    <row r="42" spans="1:6" x14ac:dyDescent="0.25">
      <c r="B42" t="s">
        <v>12</v>
      </c>
      <c r="C42">
        <v>6</v>
      </c>
      <c r="D42" s="2">
        <v>1230</v>
      </c>
      <c r="E42" s="2">
        <f t="shared" si="2"/>
        <v>7380</v>
      </c>
    </row>
    <row r="43" spans="1:6" x14ac:dyDescent="0.25">
      <c r="B43" t="s">
        <v>13</v>
      </c>
      <c r="C43">
        <v>6</v>
      </c>
      <c r="D43" s="2">
        <v>648</v>
      </c>
      <c r="E43" s="2">
        <f t="shared" si="2"/>
        <v>3888</v>
      </c>
    </row>
    <row r="44" spans="1:6" x14ac:dyDescent="0.25">
      <c r="B44" t="s">
        <v>11</v>
      </c>
      <c r="C44">
        <v>0</v>
      </c>
      <c r="D44" s="2">
        <v>965</v>
      </c>
      <c r="E44" s="2">
        <f t="shared" si="2"/>
        <v>0</v>
      </c>
    </row>
    <row r="45" spans="1:6" x14ac:dyDescent="0.25">
      <c r="B45" t="s">
        <v>10</v>
      </c>
      <c r="C45">
        <v>6</v>
      </c>
      <c r="D45" s="2">
        <v>1085</v>
      </c>
      <c r="E45" s="2">
        <f t="shared" si="2"/>
        <v>6510</v>
      </c>
    </row>
    <row r="46" spans="1:6" s="1" customFormat="1" x14ac:dyDescent="0.25">
      <c r="B46" s="1" t="s">
        <v>17</v>
      </c>
      <c r="C46" s="1">
        <f>SUM(C36:C45)</f>
        <v>42</v>
      </c>
      <c r="D46" s="3"/>
      <c r="E46" s="3">
        <f>SUM(E36:E45)</f>
        <v>48618</v>
      </c>
      <c r="F46" s="3"/>
    </row>
    <row r="47" spans="1:6" s="1" customFormat="1" x14ac:dyDescent="0.25">
      <c r="D47" s="3"/>
      <c r="E47" s="3"/>
      <c r="F47" s="3"/>
    </row>
    <row r="48" spans="1:6" s="1" customFormat="1" x14ac:dyDescent="0.25">
      <c r="B48" s="1" t="s">
        <v>17</v>
      </c>
      <c r="C48" s="1">
        <f>+C46+C30+C14</f>
        <v>158</v>
      </c>
      <c r="D48" s="3"/>
      <c r="E48" s="3">
        <f>+E46+E30+E14+E54</f>
        <v>184864</v>
      </c>
      <c r="F48" s="3"/>
    </row>
    <row r="49" spans="1:6" s="1" customFormat="1" x14ac:dyDescent="0.25">
      <c r="D49" s="3"/>
      <c r="E49" s="3"/>
      <c r="F49" s="3"/>
    </row>
    <row r="50" spans="1:6" s="1" customFormat="1" ht="15.75" thickBot="1" x14ac:dyDescent="0.3">
      <c r="D50" s="3"/>
      <c r="E50" s="3"/>
      <c r="F50" s="3"/>
    </row>
    <row r="51" spans="1:6" ht="15.75" thickBot="1" x14ac:dyDescent="0.3">
      <c r="A51" s="20" t="s">
        <v>15</v>
      </c>
      <c r="B51" s="1"/>
      <c r="C51" s="1"/>
    </row>
    <row r="52" spans="1:6" ht="15.75" thickBot="1" x14ac:dyDescent="0.3">
      <c r="A52" s="4"/>
      <c r="B52" s="17" t="s">
        <v>0</v>
      </c>
      <c r="C52" s="18" t="s">
        <v>1</v>
      </c>
      <c r="D52" s="18" t="s">
        <v>16</v>
      </c>
      <c r="E52" s="18" t="s">
        <v>17</v>
      </c>
    </row>
    <row r="53" spans="1:6" x14ac:dyDescent="0.25">
      <c r="B53" t="s">
        <v>19</v>
      </c>
      <c r="C53">
        <v>10</v>
      </c>
      <c r="D53" s="2">
        <v>1085</v>
      </c>
      <c r="E53" s="2">
        <f>+C53*D53</f>
        <v>10850</v>
      </c>
    </row>
    <row r="54" spans="1:6" s="1" customFormat="1" x14ac:dyDescent="0.25">
      <c r="B54" s="1" t="s">
        <v>17</v>
      </c>
      <c r="C54" s="1">
        <f>SUM(C53)</f>
        <v>10</v>
      </c>
      <c r="D54" s="3"/>
      <c r="E54" s="3">
        <f>+E53</f>
        <v>10850</v>
      </c>
      <c r="F54" s="3"/>
    </row>
    <row r="55" spans="1:6" s="1" customFormat="1" x14ac:dyDescent="0.25">
      <c r="D55" s="3"/>
      <c r="E55" s="3"/>
      <c r="F55" s="3"/>
    </row>
    <row r="56" spans="1:6" s="1" customFormat="1" x14ac:dyDescent="0.25">
      <c r="B56" s="1" t="s">
        <v>20</v>
      </c>
      <c r="C56" s="1">
        <f>+C48+C54</f>
        <v>168</v>
      </c>
      <c r="D56" s="3"/>
      <c r="E56" s="3">
        <f>+E70+E48</f>
        <v>184864</v>
      </c>
      <c r="F56" s="3"/>
    </row>
    <row r="57" spans="1:6" s="1" customFormat="1" ht="15.75" thickBot="1" x14ac:dyDescent="0.3">
      <c r="D57" s="3"/>
      <c r="E57" s="3"/>
      <c r="F57" s="3"/>
    </row>
    <row r="58" spans="1:6" ht="15.75" thickBot="1" x14ac:dyDescent="0.3">
      <c r="A58" s="19" t="s">
        <v>5</v>
      </c>
      <c r="B58" s="1"/>
      <c r="C58" s="1"/>
    </row>
    <row r="59" spans="1:6" ht="15.75" thickBot="1" x14ac:dyDescent="0.3">
      <c r="A59" s="4"/>
      <c r="B59" s="21" t="s">
        <v>0</v>
      </c>
      <c r="C59" s="21" t="s">
        <v>1</v>
      </c>
      <c r="D59" s="22" t="s">
        <v>16</v>
      </c>
      <c r="E59" s="22" t="s">
        <v>17</v>
      </c>
    </row>
    <row r="60" spans="1:6" x14ac:dyDescent="0.25">
      <c r="B60" t="s">
        <v>6</v>
      </c>
      <c r="C60">
        <v>0</v>
      </c>
      <c r="D60" s="2">
        <v>1230</v>
      </c>
      <c r="E60" s="2">
        <f>+C60*D60</f>
        <v>0</v>
      </c>
    </row>
    <row r="61" spans="1:6" x14ac:dyDescent="0.25">
      <c r="B61" t="s">
        <v>8</v>
      </c>
      <c r="C61">
        <v>0</v>
      </c>
      <c r="D61" s="2">
        <v>845</v>
      </c>
      <c r="E61" s="2">
        <f t="shared" ref="E61:E69" si="3">+C61*D61</f>
        <v>0</v>
      </c>
    </row>
    <row r="62" spans="1:6" x14ac:dyDescent="0.25">
      <c r="B62" t="s">
        <v>9</v>
      </c>
      <c r="C62">
        <v>0</v>
      </c>
      <c r="D62" s="2">
        <v>1980</v>
      </c>
      <c r="E62" s="2">
        <f t="shared" si="3"/>
        <v>0</v>
      </c>
    </row>
    <row r="63" spans="1:6" x14ac:dyDescent="0.25">
      <c r="B63" t="s">
        <v>7</v>
      </c>
      <c r="C63">
        <v>0</v>
      </c>
      <c r="D63" s="2">
        <v>965</v>
      </c>
      <c r="E63" s="2">
        <f t="shared" si="3"/>
        <v>0</v>
      </c>
    </row>
    <row r="64" spans="1:6" x14ac:dyDescent="0.25">
      <c r="B64" t="s">
        <v>18</v>
      </c>
      <c r="C64">
        <v>0</v>
      </c>
      <c r="D64" s="2">
        <v>625</v>
      </c>
      <c r="E64" s="2">
        <f t="shared" si="3"/>
        <v>0</v>
      </c>
    </row>
    <row r="65" spans="2:6" x14ac:dyDescent="0.25">
      <c r="B65" t="s">
        <v>14</v>
      </c>
      <c r="C65">
        <v>0</v>
      </c>
      <c r="D65" s="2">
        <v>1085</v>
      </c>
      <c r="E65" s="2">
        <f t="shared" si="3"/>
        <v>0</v>
      </c>
    </row>
    <row r="66" spans="2:6" x14ac:dyDescent="0.25">
      <c r="B66" t="s">
        <v>12</v>
      </c>
      <c r="C66">
        <v>0</v>
      </c>
      <c r="D66" s="2">
        <v>1230</v>
      </c>
      <c r="E66" s="2">
        <f t="shared" si="3"/>
        <v>0</v>
      </c>
    </row>
    <row r="67" spans="2:6" x14ac:dyDescent="0.25">
      <c r="B67" t="s">
        <v>13</v>
      </c>
      <c r="C67">
        <v>0</v>
      </c>
      <c r="D67" s="2">
        <v>648</v>
      </c>
      <c r="E67" s="2">
        <f t="shared" si="3"/>
        <v>0</v>
      </c>
    </row>
    <row r="68" spans="2:6" x14ac:dyDescent="0.25">
      <c r="B68" t="s">
        <v>11</v>
      </c>
      <c r="C68">
        <v>0</v>
      </c>
      <c r="D68" s="2">
        <v>965</v>
      </c>
      <c r="E68" s="2">
        <f t="shared" si="3"/>
        <v>0</v>
      </c>
    </row>
    <row r="69" spans="2:6" x14ac:dyDescent="0.25">
      <c r="B69" t="s">
        <v>10</v>
      </c>
      <c r="C69">
        <v>0</v>
      </c>
      <c r="D69" s="2">
        <v>1085</v>
      </c>
      <c r="E69" s="2">
        <f t="shared" si="3"/>
        <v>0</v>
      </c>
    </row>
    <row r="70" spans="2:6" s="1" customFormat="1" x14ac:dyDescent="0.25">
      <c r="B70" s="1" t="s">
        <v>17</v>
      </c>
      <c r="C70" s="1">
        <f>SUM(C60:C69)</f>
        <v>0</v>
      </c>
      <c r="D70" s="3"/>
      <c r="E70" s="3">
        <f>SUM(E60:E69)</f>
        <v>0</v>
      </c>
      <c r="F70" s="3"/>
    </row>
    <row r="71" spans="2:6" s="1" customFormat="1" x14ac:dyDescent="0.25">
      <c r="B71" s="1" t="s">
        <v>21</v>
      </c>
      <c r="C71" s="1">
        <f>SUM(C70)</f>
        <v>0</v>
      </c>
      <c r="D71" s="3"/>
      <c r="E71" s="3">
        <f>+E85+E63</f>
        <v>0</v>
      </c>
      <c r="F71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5DBDB-50E2-42AF-9B8C-7CAAC4C09DAD}">
  <dimension ref="A1:F68"/>
  <sheetViews>
    <sheetView showGridLines="0" topLeftCell="A52" workbookViewId="0">
      <selection activeCell="A68" sqref="A68:XFD68"/>
    </sheetView>
  </sheetViews>
  <sheetFormatPr baseColWidth="10" defaultRowHeight="15" x14ac:dyDescent="0.25"/>
  <cols>
    <col min="1" max="1" width="14" bestFit="1" customWidth="1"/>
    <col min="2" max="2" width="22" bestFit="1" customWidth="1"/>
    <col min="4" max="4" width="17.28515625" style="2" bestFit="1" customWidth="1"/>
    <col min="5" max="6" width="11.42578125" style="2"/>
  </cols>
  <sheetData>
    <row r="1" spans="1:6" ht="15.75" thickBot="1" x14ac:dyDescent="0.3"/>
    <row r="2" spans="1:6" ht="15.75" thickBot="1" x14ac:dyDescent="0.3">
      <c r="A2" s="14" t="s">
        <v>2</v>
      </c>
      <c r="B2" s="1"/>
      <c r="C2" s="1"/>
    </row>
    <row r="3" spans="1:6" s="6" customFormat="1" ht="15.75" thickBot="1" x14ac:dyDescent="0.3">
      <c r="A3" s="4"/>
      <c r="B3" s="7" t="s">
        <v>0</v>
      </c>
      <c r="C3" s="7" t="s">
        <v>1</v>
      </c>
      <c r="D3" s="8" t="s">
        <v>16</v>
      </c>
      <c r="E3" s="8" t="s">
        <v>17</v>
      </c>
      <c r="F3" s="5"/>
    </row>
    <row r="4" spans="1:6" x14ac:dyDescent="0.25">
      <c r="B4" t="s">
        <v>6</v>
      </c>
      <c r="C4">
        <v>6</v>
      </c>
      <c r="D4" s="2">
        <v>1230</v>
      </c>
      <c r="E4" s="2">
        <f>+C4*D4</f>
        <v>7380</v>
      </c>
    </row>
    <row r="5" spans="1:6" x14ac:dyDescent="0.25">
      <c r="B5" t="s">
        <v>8</v>
      </c>
      <c r="C5">
        <v>6</v>
      </c>
      <c r="D5" s="2">
        <v>845</v>
      </c>
      <c r="E5" s="2">
        <f t="shared" ref="E5:E13" si="0">+C5*D5</f>
        <v>5070</v>
      </c>
    </row>
    <row r="6" spans="1:6" x14ac:dyDescent="0.25">
      <c r="B6" t="s">
        <v>9</v>
      </c>
      <c r="C6">
        <v>6</v>
      </c>
      <c r="D6" s="2">
        <v>1980</v>
      </c>
      <c r="E6" s="2">
        <f t="shared" si="0"/>
        <v>11880</v>
      </c>
    </row>
    <row r="7" spans="1:6" x14ac:dyDescent="0.25">
      <c r="B7" t="s">
        <v>7</v>
      </c>
      <c r="C7">
        <v>0</v>
      </c>
      <c r="D7" s="2">
        <v>965</v>
      </c>
      <c r="E7" s="2">
        <f t="shared" si="0"/>
        <v>0</v>
      </c>
    </row>
    <row r="8" spans="1:6" x14ac:dyDescent="0.25">
      <c r="B8" t="s">
        <v>18</v>
      </c>
      <c r="C8">
        <v>0</v>
      </c>
      <c r="D8" s="2">
        <v>625</v>
      </c>
      <c r="E8" s="2">
        <f t="shared" si="0"/>
        <v>0</v>
      </c>
    </row>
    <row r="9" spans="1:6" x14ac:dyDescent="0.25">
      <c r="B9" t="s">
        <v>14</v>
      </c>
      <c r="C9">
        <v>6</v>
      </c>
      <c r="D9" s="2">
        <v>1085</v>
      </c>
      <c r="E9" s="2">
        <f t="shared" si="0"/>
        <v>6510</v>
      </c>
    </row>
    <row r="10" spans="1:6" x14ac:dyDescent="0.25">
      <c r="B10" t="s">
        <v>12</v>
      </c>
      <c r="C10">
        <v>6</v>
      </c>
      <c r="D10" s="2">
        <v>1230</v>
      </c>
      <c r="E10" s="2">
        <f t="shared" si="0"/>
        <v>7380</v>
      </c>
    </row>
    <row r="11" spans="1:6" x14ac:dyDescent="0.25">
      <c r="B11" t="s">
        <v>13</v>
      </c>
      <c r="C11">
        <v>6</v>
      </c>
      <c r="D11" s="2">
        <v>648</v>
      </c>
      <c r="E11" s="2">
        <f t="shared" si="0"/>
        <v>3888</v>
      </c>
    </row>
    <row r="12" spans="1:6" x14ac:dyDescent="0.25">
      <c r="B12" t="s">
        <v>11</v>
      </c>
      <c r="C12">
        <v>12</v>
      </c>
      <c r="D12" s="2">
        <v>965</v>
      </c>
      <c r="E12" s="2">
        <f t="shared" si="0"/>
        <v>11580</v>
      </c>
    </row>
    <row r="13" spans="1:6" x14ac:dyDescent="0.25">
      <c r="B13" t="s">
        <v>10</v>
      </c>
      <c r="C13">
        <v>6</v>
      </c>
      <c r="D13" s="2">
        <v>1085</v>
      </c>
      <c r="E13" s="2">
        <f t="shared" si="0"/>
        <v>6510</v>
      </c>
    </row>
    <row r="14" spans="1:6" s="1" customFormat="1" x14ac:dyDescent="0.25">
      <c r="B14" s="1" t="s">
        <v>17</v>
      </c>
      <c r="C14" s="1">
        <f>SUM(C4:C13)</f>
        <v>54</v>
      </c>
      <c r="D14" s="3"/>
      <c r="E14" s="3">
        <f>SUM(E4:E13)</f>
        <v>60198</v>
      </c>
      <c r="F14" s="3"/>
    </row>
    <row r="15" spans="1:6" s="1" customFormat="1" x14ac:dyDescent="0.25">
      <c r="D15" s="3"/>
      <c r="E15" s="3"/>
      <c r="F15" s="3"/>
    </row>
    <row r="16" spans="1:6" s="1" customFormat="1" x14ac:dyDescent="0.25">
      <c r="D16" s="3"/>
      <c r="E16" s="3"/>
      <c r="F16" s="3"/>
    </row>
    <row r="17" spans="1:6" ht="15.75" thickBot="1" x14ac:dyDescent="0.3"/>
    <row r="18" spans="1:6" ht="15.75" thickBot="1" x14ac:dyDescent="0.3">
      <c r="A18" s="15" t="s">
        <v>3</v>
      </c>
      <c r="B18" s="1"/>
      <c r="C18" s="1"/>
    </row>
    <row r="19" spans="1:6" ht="15.75" thickBot="1" x14ac:dyDescent="0.3">
      <c r="A19" s="4"/>
      <c r="B19" s="10" t="s">
        <v>0</v>
      </c>
      <c r="C19" s="10" t="s">
        <v>1</v>
      </c>
      <c r="D19" s="11" t="s">
        <v>16</v>
      </c>
      <c r="E19" s="9" t="s">
        <v>17</v>
      </c>
    </row>
    <row r="20" spans="1:6" x14ac:dyDescent="0.25">
      <c r="B20" t="s">
        <v>6</v>
      </c>
      <c r="C20">
        <v>6</v>
      </c>
      <c r="D20" s="2">
        <v>1230</v>
      </c>
      <c r="E20" s="2">
        <f>+C20*D20</f>
        <v>7380</v>
      </c>
    </row>
    <row r="21" spans="1:6" x14ac:dyDescent="0.25">
      <c r="B21" t="s">
        <v>8</v>
      </c>
      <c r="C21">
        <v>6</v>
      </c>
      <c r="D21" s="2">
        <v>845</v>
      </c>
      <c r="E21" s="2">
        <f t="shared" ref="E21:E29" si="1">+C21*D21</f>
        <v>5070</v>
      </c>
    </row>
    <row r="22" spans="1:6" x14ac:dyDescent="0.25">
      <c r="B22" t="s">
        <v>9</v>
      </c>
      <c r="C22">
        <v>6</v>
      </c>
      <c r="D22" s="2">
        <v>1980</v>
      </c>
      <c r="E22" s="2">
        <f t="shared" si="1"/>
        <v>11880</v>
      </c>
    </row>
    <row r="23" spans="1:6" x14ac:dyDescent="0.25">
      <c r="B23" t="s">
        <v>7</v>
      </c>
      <c r="C23">
        <v>0</v>
      </c>
      <c r="D23" s="2">
        <v>965</v>
      </c>
      <c r="E23" s="2">
        <f t="shared" si="1"/>
        <v>0</v>
      </c>
    </row>
    <row r="24" spans="1:6" x14ac:dyDescent="0.25">
      <c r="B24" t="s">
        <v>18</v>
      </c>
      <c r="C24">
        <v>12</v>
      </c>
      <c r="D24" s="2">
        <v>625</v>
      </c>
      <c r="E24" s="2">
        <f t="shared" si="1"/>
        <v>7500</v>
      </c>
    </row>
    <row r="25" spans="1:6" x14ac:dyDescent="0.25">
      <c r="B25" t="s">
        <v>14</v>
      </c>
      <c r="C25">
        <v>6</v>
      </c>
      <c r="D25" s="2">
        <v>1085</v>
      </c>
      <c r="E25" s="2">
        <f t="shared" si="1"/>
        <v>6510</v>
      </c>
    </row>
    <row r="26" spans="1:6" x14ac:dyDescent="0.25">
      <c r="B26" t="s">
        <v>12</v>
      </c>
      <c r="C26">
        <v>6</v>
      </c>
      <c r="D26" s="2">
        <v>1230</v>
      </c>
      <c r="E26" s="2">
        <f t="shared" si="1"/>
        <v>7380</v>
      </c>
    </row>
    <row r="27" spans="1:6" x14ac:dyDescent="0.25">
      <c r="B27" t="s">
        <v>13</v>
      </c>
      <c r="C27">
        <v>6</v>
      </c>
      <c r="D27" s="2">
        <v>648</v>
      </c>
      <c r="E27" s="2">
        <f t="shared" si="1"/>
        <v>3888</v>
      </c>
    </row>
    <row r="28" spans="1:6" x14ac:dyDescent="0.25">
      <c r="B28" t="s">
        <v>11</v>
      </c>
      <c r="C28">
        <v>0</v>
      </c>
      <c r="D28" s="2">
        <v>965</v>
      </c>
      <c r="E28" s="2">
        <f t="shared" si="1"/>
        <v>0</v>
      </c>
    </row>
    <row r="29" spans="1:6" x14ac:dyDescent="0.25">
      <c r="B29" t="s">
        <v>10</v>
      </c>
      <c r="C29">
        <v>6</v>
      </c>
      <c r="D29" s="2">
        <v>1085</v>
      </c>
      <c r="E29" s="2">
        <f t="shared" si="1"/>
        <v>6510</v>
      </c>
    </row>
    <row r="30" spans="1:6" s="1" customFormat="1" x14ac:dyDescent="0.25">
      <c r="B30" s="1" t="s">
        <v>17</v>
      </c>
      <c r="C30" s="1">
        <f>SUM(C20:C29)</f>
        <v>54</v>
      </c>
      <c r="D30" s="3"/>
      <c r="E30" s="3">
        <f>SUM(E20:E29)</f>
        <v>56118</v>
      </c>
      <c r="F30" s="3"/>
    </row>
    <row r="31" spans="1:6" s="1" customFormat="1" ht="15.75" thickBot="1" x14ac:dyDescent="0.3">
      <c r="D31" s="3"/>
      <c r="E31" s="3"/>
      <c r="F31" s="3"/>
    </row>
    <row r="32" spans="1:6" ht="15.75" thickBot="1" x14ac:dyDescent="0.3">
      <c r="A32" s="16" t="s">
        <v>4</v>
      </c>
      <c r="B32" s="1"/>
      <c r="C32" s="1"/>
    </row>
    <row r="33" spans="1:6" ht="15.75" thickBot="1" x14ac:dyDescent="0.3">
      <c r="A33" s="4"/>
      <c r="B33" s="12" t="s">
        <v>0</v>
      </c>
      <c r="C33" s="12" t="s">
        <v>1</v>
      </c>
      <c r="D33" s="13" t="s">
        <v>16</v>
      </c>
      <c r="E33" s="13" t="s">
        <v>17</v>
      </c>
    </row>
    <row r="34" spans="1:6" x14ac:dyDescent="0.25">
      <c r="B34" t="s">
        <v>6</v>
      </c>
      <c r="C34">
        <v>6</v>
      </c>
      <c r="D34" s="2">
        <v>1230</v>
      </c>
      <c r="E34" s="2">
        <f>+C34*D34</f>
        <v>7380</v>
      </c>
    </row>
    <row r="35" spans="1:6" x14ac:dyDescent="0.25">
      <c r="B35" t="s">
        <v>8</v>
      </c>
      <c r="C35">
        <v>6</v>
      </c>
      <c r="D35" s="2">
        <v>845</v>
      </c>
      <c r="E35" s="2">
        <f t="shared" ref="E35:E43" si="2">+C35*D35</f>
        <v>5070</v>
      </c>
    </row>
    <row r="36" spans="1:6" x14ac:dyDescent="0.25">
      <c r="B36" t="s">
        <v>9</v>
      </c>
      <c r="C36">
        <v>6</v>
      </c>
      <c r="D36" s="2">
        <v>1980</v>
      </c>
      <c r="E36" s="2">
        <f t="shared" si="2"/>
        <v>11880</v>
      </c>
    </row>
    <row r="37" spans="1:6" x14ac:dyDescent="0.25">
      <c r="B37" t="s">
        <v>7</v>
      </c>
      <c r="C37">
        <v>10</v>
      </c>
      <c r="D37" s="2">
        <v>965</v>
      </c>
      <c r="E37" s="2">
        <f t="shared" si="2"/>
        <v>9650</v>
      </c>
    </row>
    <row r="38" spans="1:6" x14ac:dyDescent="0.25">
      <c r="B38" t="s">
        <v>18</v>
      </c>
      <c r="C38">
        <v>0</v>
      </c>
      <c r="D38" s="2">
        <v>625</v>
      </c>
      <c r="E38" s="2">
        <f t="shared" si="2"/>
        <v>0</v>
      </c>
    </row>
    <row r="39" spans="1:6" x14ac:dyDescent="0.25">
      <c r="B39" t="s">
        <v>14</v>
      </c>
      <c r="C39">
        <v>6</v>
      </c>
      <c r="D39" s="2">
        <v>1085</v>
      </c>
      <c r="E39" s="2">
        <f t="shared" si="2"/>
        <v>6510</v>
      </c>
    </row>
    <row r="40" spans="1:6" x14ac:dyDescent="0.25">
      <c r="B40" t="s">
        <v>12</v>
      </c>
      <c r="C40">
        <v>6</v>
      </c>
      <c r="D40" s="2">
        <v>1230</v>
      </c>
      <c r="E40" s="2">
        <f t="shared" si="2"/>
        <v>7380</v>
      </c>
    </row>
    <row r="41" spans="1:6" x14ac:dyDescent="0.25">
      <c r="B41" t="s">
        <v>13</v>
      </c>
      <c r="C41">
        <v>6</v>
      </c>
      <c r="D41" s="2">
        <v>648</v>
      </c>
      <c r="E41" s="2">
        <f t="shared" si="2"/>
        <v>3888</v>
      </c>
    </row>
    <row r="42" spans="1:6" x14ac:dyDescent="0.25">
      <c r="B42" t="s">
        <v>11</v>
      </c>
      <c r="C42">
        <v>0</v>
      </c>
      <c r="D42" s="2">
        <v>965</v>
      </c>
      <c r="E42" s="2">
        <f t="shared" si="2"/>
        <v>0</v>
      </c>
    </row>
    <row r="43" spans="1:6" x14ac:dyDescent="0.25">
      <c r="B43" t="s">
        <v>10</v>
      </c>
      <c r="C43">
        <v>6</v>
      </c>
      <c r="D43" s="2">
        <v>1085</v>
      </c>
      <c r="E43" s="2">
        <f t="shared" si="2"/>
        <v>6510</v>
      </c>
    </row>
    <row r="44" spans="1:6" s="1" customFormat="1" x14ac:dyDescent="0.25">
      <c r="B44" s="1" t="s">
        <v>17</v>
      </c>
      <c r="C44" s="1">
        <f>SUM(C34:C43)</f>
        <v>52</v>
      </c>
      <c r="D44" s="3"/>
      <c r="E44" s="3">
        <f>SUM(E34:E43)</f>
        <v>58268</v>
      </c>
      <c r="F44" s="3"/>
    </row>
    <row r="45" spans="1:6" s="1" customFormat="1" x14ac:dyDescent="0.25">
      <c r="D45" s="3"/>
      <c r="E45" s="3"/>
      <c r="F45" s="3"/>
    </row>
    <row r="46" spans="1:6" s="1" customFormat="1" x14ac:dyDescent="0.25">
      <c r="B46" s="1" t="s">
        <v>17</v>
      </c>
      <c r="C46" s="1">
        <f>+C44+C30+C14</f>
        <v>160</v>
      </c>
      <c r="D46" s="3"/>
      <c r="E46" s="3">
        <f>+E44+E30+E14</f>
        <v>174584</v>
      </c>
      <c r="F46" s="3"/>
    </row>
    <row r="47" spans="1:6" s="1" customFormat="1" ht="15.75" thickBot="1" x14ac:dyDescent="0.3">
      <c r="D47" s="3"/>
      <c r="E47" s="3"/>
      <c r="F47" s="3"/>
    </row>
    <row r="48" spans="1:6" ht="15.75" thickBot="1" x14ac:dyDescent="0.3">
      <c r="A48" s="20" t="s">
        <v>15</v>
      </c>
      <c r="B48" s="1"/>
      <c r="C48" s="1"/>
    </row>
    <row r="49" spans="1:6" ht="15.75" thickBot="1" x14ac:dyDescent="0.3">
      <c r="A49" s="4"/>
      <c r="B49" s="17" t="s">
        <v>0</v>
      </c>
      <c r="C49" s="18" t="s">
        <v>1</v>
      </c>
      <c r="D49" s="18" t="s">
        <v>16</v>
      </c>
      <c r="E49" s="18" t="s">
        <v>17</v>
      </c>
    </row>
    <row r="50" spans="1:6" x14ac:dyDescent="0.25">
      <c r="B50" t="s">
        <v>19</v>
      </c>
      <c r="C50">
        <v>10</v>
      </c>
      <c r="D50" s="2">
        <v>1085</v>
      </c>
      <c r="E50" s="2">
        <f>+C50*D50</f>
        <v>10850</v>
      </c>
    </row>
    <row r="51" spans="1:6" s="1" customFormat="1" x14ac:dyDescent="0.25">
      <c r="B51" s="1" t="s">
        <v>17</v>
      </c>
      <c r="C51" s="1">
        <f>SUM(C50)</f>
        <v>10</v>
      </c>
      <c r="D51" s="3"/>
      <c r="E51" s="3">
        <f>+E50</f>
        <v>10850</v>
      </c>
      <c r="F51" s="3"/>
    </row>
    <row r="53" spans="1:6" s="1" customFormat="1" x14ac:dyDescent="0.25">
      <c r="B53" s="1" t="s">
        <v>20</v>
      </c>
      <c r="C53" s="1">
        <f>+C46+C51</f>
        <v>170</v>
      </c>
      <c r="D53" s="3"/>
      <c r="E53" s="3">
        <f>SUM(E46,E51)</f>
        <v>185434</v>
      </c>
      <c r="F53" s="3"/>
    </row>
    <row r="54" spans="1:6" ht="15.75" thickBot="1" x14ac:dyDescent="0.3"/>
    <row r="55" spans="1:6" ht="15.75" thickBot="1" x14ac:dyDescent="0.3">
      <c r="A55" s="19" t="s">
        <v>5</v>
      </c>
      <c r="B55" s="1"/>
      <c r="C55" s="1"/>
    </row>
    <row r="56" spans="1:6" ht="15.75" thickBot="1" x14ac:dyDescent="0.3">
      <c r="A56" s="4"/>
      <c r="B56" s="21" t="s">
        <v>0</v>
      </c>
      <c r="C56" s="21" t="s">
        <v>1</v>
      </c>
      <c r="D56" s="22" t="s">
        <v>16</v>
      </c>
      <c r="E56" s="22" t="s">
        <v>17</v>
      </c>
    </row>
    <row r="57" spans="1:6" x14ac:dyDescent="0.25">
      <c r="B57" t="s">
        <v>6</v>
      </c>
      <c r="C57">
        <v>0</v>
      </c>
      <c r="D57" s="2">
        <v>1230</v>
      </c>
      <c r="E57" s="2">
        <f>+C57*D57</f>
        <v>0</v>
      </c>
    </row>
    <row r="58" spans="1:6" x14ac:dyDescent="0.25">
      <c r="B58" t="s">
        <v>8</v>
      </c>
      <c r="C58">
        <v>0</v>
      </c>
      <c r="D58" s="2">
        <v>845</v>
      </c>
      <c r="E58" s="2">
        <f t="shared" ref="E58:E66" si="3">+C58*D58</f>
        <v>0</v>
      </c>
    </row>
    <row r="59" spans="1:6" x14ac:dyDescent="0.25">
      <c r="B59" t="s">
        <v>9</v>
      </c>
      <c r="C59">
        <v>0</v>
      </c>
      <c r="D59" s="2">
        <v>1980</v>
      </c>
      <c r="E59" s="2">
        <f t="shared" si="3"/>
        <v>0</v>
      </c>
    </row>
    <row r="60" spans="1:6" x14ac:dyDescent="0.25">
      <c r="B60" t="s">
        <v>7</v>
      </c>
      <c r="C60">
        <v>0</v>
      </c>
      <c r="D60" s="2">
        <v>965</v>
      </c>
      <c r="E60" s="2">
        <f t="shared" si="3"/>
        <v>0</v>
      </c>
    </row>
    <row r="61" spans="1:6" x14ac:dyDescent="0.25">
      <c r="B61" t="s">
        <v>18</v>
      </c>
      <c r="C61">
        <v>0</v>
      </c>
      <c r="D61" s="2">
        <v>625</v>
      </c>
      <c r="E61" s="2">
        <f t="shared" si="3"/>
        <v>0</v>
      </c>
    </row>
    <row r="62" spans="1:6" x14ac:dyDescent="0.25">
      <c r="B62" t="s">
        <v>14</v>
      </c>
      <c r="C62">
        <v>0</v>
      </c>
      <c r="D62" s="2">
        <v>1085</v>
      </c>
      <c r="E62" s="2">
        <f t="shared" si="3"/>
        <v>0</v>
      </c>
    </row>
    <row r="63" spans="1:6" x14ac:dyDescent="0.25">
      <c r="B63" t="s">
        <v>12</v>
      </c>
      <c r="C63">
        <v>0</v>
      </c>
      <c r="D63" s="2">
        <v>1230</v>
      </c>
      <c r="E63" s="2">
        <f t="shared" si="3"/>
        <v>0</v>
      </c>
    </row>
    <row r="64" spans="1:6" x14ac:dyDescent="0.25">
      <c r="B64" t="s">
        <v>13</v>
      </c>
      <c r="C64">
        <v>0</v>
      </c>
      <c r="D64" s="2">
        <v>648</v>
      </c>
      <c r="E64" s="2">
        <f t="shared" si="3"/>
        <v>0</v>
      </c>
    </row>
    <row r="65" spans="2:6" x14ac:dyDescent="0.25">
      <c r="B65" t="s">
        <v>11</v>
      </c>
      <c r="C65">
        <v>0</v>
      </c>
      <c r="D65" s="2">
        <v>965</v>
      </c>
      <c r="E65" s="2">
        <f t="shared" si="3"/>
        <v>0</v>
      </c>
    </row>
    <row r="66" spans="2:6" x14ac:dyDescent="0.25">
      <c r="B66" t="s">
        <v>10</v>
      </c>
      <c r="C66">
        <v>0</v>
      </c>
      <c r="D66" s="2">
        <v>1085</v>
      </c>
      <c r="E66" s="2">
        <f t="shared" si="3"/>
        <v>0</v>
      </c>
    </row>
    <row r="67" spans="2:6" s="1" customFormat="1" x14ac:dyDescent="0.25">
      <c r="B67" s="1" t="s">
        <v>17</v>
      </c>
      <c r="C67" s="1">
        <f>SUM(C57:C66)</f>
        <v>0</v>
      </c>
      <c r="D67" s="3"/>
      <c r="E67" s="3">
        <f>SUM(E57:E66)</f>
        <v>0</v>
      </c>
      <c r="F67" s="3"/>
    </row>
    <row r="68" spans="2:6" s="1" customFormat="1" x14ac:dyDescent="0.25">
      <c r="B68" s="1" t="s">
        <v>21</v>
      </c>
      <c r="C68" s="1">
        <f>SUM(C67)</f>
        <v>0</v>
      </c>
      <c r="D68" s="3"/>
      <c r="E68" s="3">
        <f>+E82+E60</f>
        <v>0</v>
      </c>
      <c r="F68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8C2AC-1B30-4EF8-A905-70BE670D2CAF}">
  <dimension ref="A1:F71"/>
  <sheetViews>
    <sheetView showGridLines="0" tabSelected="1" topLeftCell="A56" workbookViewId="0">
      <selection activeCell="J67" sqref="J67"/>
    </sheetView>
  </sheetViews>
  <sheetFormatPr baseColWidth="10" defaultRowHeight="15" x14ac:dyDescent="0.25"/>
  <cols>
    <col min="1" max="1" width="14" bestFit="1" customWidth="1"/>
    <col min="2" max="2" width="22" bestFit="1" customWidth="1"/>
    <col min="4" max="4" width="17.28515625" style="2" bestFit="1" customWidth="1"/>
    <col min="5" max="6" width="11.42578125" style="2"/>
  </cols>
  <sheetData>
    <row r="1" spans="1:6" ht="15.75" thickBot="1" x14ac:dyDescent="0.3"/>
    <row r="2" spans="1:6" ht="15.75" thickBot="1" x14ac:dyDescent="0.3">
      <c r="A2" s="14" t="s">
        <v>2</v>
      </c>
      <c r="B2" s="1"/>
      <c r="C2" s="1"/>
    </row>
    <row r="3" spans="1:6" s="6" customFormat="1" ht="15.75" thickBot="1" x14ac:dyDescent="0.3">
      <c r="A3" s="4"/>
      <c r="B3" s="7" t="s">
        <v>0</v>
      </c>
      <c r="C3" s="7" t="s">
        <v>1</v>
      </c>
      <c r="D3" s="8" t="s">
        <v>16</v>
      </c>
      <c r="E3" s="8" t="s">
        <v>17</v>
      </c>
      <c r="F3" s="5"/>
    </row>
    <row r="4" spans="1:6" x14ac:dyDescent="0.25">
      <c r="B4" t="s">
        <v>6</v>
      </c>
      <c r="C4">
        <v>3</v>
      </c>
      <c r="D4" s="2">
        <v>1230</v>
      </c>
      <c r="E4" s="2">
        <f>+C4*D4</f>
        <v>3690</v>
      </c>
    </row>
    <row r="5" spans="1:6" x14ac:dyDescent="0.25">
      <c r="B5" t="s">
        <v>8</v>
      </c>
      <c r="C5">
        <v>3</v>
      </c>
      <c r="D5" s="2">
        <v>845</v>
      </c>
      <c r="E5" s="2">
        <f t="shared" ref="E5:E13" si="0">+C5*D5</f>
        <v>2535</v>
      </c>
    </row>
    <row r="6" spans="1:6" x14ac:dyDescent="0.25">
      <c r="B6" t="s">
        <v>9</v>
      </c>
      <c r="C6">
        <v>3</v>
      </c>
      <c r="D6" s="2">
        <v>1980</v>
      </c>
      <c r="E6" s="2">
        <f t="shared" si="0"/>
        <v>5940</v>
      </c>
    </row>
    <row r="7" spans="1:6" x14ac:dyDescent="0.25">
      <c r="B7" t="s">
        <v>7</v>
      </c>
      <c r="D7" s="2">
        <v>965</v>
      </c>
      <c r="E7" s="2">
        <f t="shared" si="0"/>
        <v>0</v>
      </c>
    </row>
    <row r="8" spans="1:6" x14ac:dyDescent="0.25">
      <c r="B8" t="s">
        <v>18</v>
      </c>
      <c r="D8" s="2">
        <v>625</v>
      </c>
      <c r="E8" s="2">
        <f t="shared" si="0"/>
        <v>0</v>
      </c>
    </row>
    <row r="9" spans="1:6" x14ac:dyDescent="0.25">
      <c r="B9" t="s">
        <v>14</v>
      </c>
      <c r="C9">
        <v>6</v>
      </c>
      <c r="D9" s="2">
        <v>1085</v>
      </c>
      <c r="E9" s="2">
        <f t="shared" si="0"/>
        <v>6510</v>
      </c>
    </row>
    <row r="10" spans="1:6" x14ac:dyDescent="0.25">
      <c r="B10" t="s">
        <v>12</v>
      </c>
      <c r="C10">
        <v>3</v>
      </c>
      <c r="D10" s="2">
        <v>1230</v>
      </c>
      <c r="E10" s="2">
        <f t="shared" si="0"/>
        <v>3690</v>
      </c>
    </row>
    <row r="11" spans="1:6" x14ac:dyDescent="0.25">
      <c r="B11" t="s">
        <v>13</v>
      </c>
      <c r="C11">
        <v>3</v>
      </c>
      <c r="D11" s="2">
        <v>648</v>
      </c>
      <c r="E11" s="2">
        <f t="shared" si="0"/>
        <v>1944</v>
      </c>
    </row>
    <row r="12" spans="1:6" x14ac:dyDescent="0.25">
      <c r="B12" t="s">
        <v>11</v>
      </c>
      <c r="D12" s="2">
        <v>965</v>
      </c>
      <c r="E12" s="2">
        <f t="shared" si="0"/>
        <v>0</v>
      </c>
    </row>
    <row r="13" spans="1:6" x14ac:dyDescent="0.25">
      <c r="B13" t="s">
        <v>10</v>
      </c>
      <c r="D13" s="2">
        <v>1085</v>
      </c>
      <c r="E13" s="2">
        <f t="shared" si="0"/>
        <v>0</v>
      </c>
    </row>
    <row r="14" spans="1:6" s="1" customFormat="1" x14ac:dyDescent="0.25">
      <c r="B14" s="1" t="s">
        <v>17</v>
      </c>
      <c r="C14" s="1">
        <f>SUM(C4:C13)</f>
        <v>21</v>
      </c>
      <c r="D14" s="3"/>
      <c r="E14" s="3">
        <f>SUM(E4:E13)</f>
        <v>24309</v>
      </c>
      <c r="F14" s="3"/>
    </row>
    <row r="15" spans="1:6" s="1" customFormat="1" x14ac:dyDescent="0.25">
      <c r="D15" s="3"/>
      <c r="E15" s="3"/>
      <c r="F15" s="3"/>
    </row>
    <row r="16" spans="1:6" s="1" customFormat="1" x14ac:dyDescent="0.25">
      <c r="D16" s="3"/>
      <c r="E16" s="3"/>
      <c r="F16" s="3"/>
    </row>
    <row r="17" spans="1:6" ht="15.75" thickBot="1" x14ac:dyDescent="0.3"/>
    <row r="18" spans="1:6" ht="15.75" thickBot="1" x14ac:dyDescent="0.3">
      <c r="A18" s="15" t="s">
        <v>3</v>
      </c>
      <c r="B18" s="1"/>
      <c r="C18" s="1"/>
    </row>
    <row r="19" spans="1:6" ht="15.75" thickBot="1" x14ac:dyDescent="0.3">
      <c r="A19" s="4"/>
      <c r="B19" s="10" t="s">
        <v>0</v>
      </c>
      <c r="C19" s="10" t="s">
        <v>1</v>
      </c>
      <c r="D19" s="11" t="s">
        <v>16</v>
      </c>
      <c r="E19" s="9" t="s">
        <v>17</v>
      </c>
    </row>
    <row r="20" spans="1:6" x14ac:dyDescent="0.25">
      <c r="B20" t="s">
        <v>6</v>
      </c>
      <c r="C20">
        <v>3</v>
      </c>
      <c r="D20" s="2">
        <v>1230</v>
      </c>
      <c r="E20" s="2">
        <f>+C20*D20</f>
        <v>3690</v>
      </c>
    </row>
    <row r="21" spans="1:6" x14ac:dyDescent="0.25">
      <c r="B21" t="s">
        <v>8</v>
      </c>
      <c r="C21">
        <v>3</v>
      </c>
      <c r="D21" s="2">
        <v>845</v>
      </c>
      <c r="E21" s="2">
        <f t="shared" ref="E21:E29" si="1">+C21*D21</f>
        <v>2535</v>
      </c>
    </row>
    <row r="22" spans="1:6" x14ac:dyDescent="0.25">
      <c r="B22" t="s">
        <v>9</v>
      </c>
      <c r="C22">
        <v>3</v>
      </c>
      <c r="D22" s="2">
        <v>1980</v>
      </c>
      <c r="E22" s="2">
        <f t="shared" si="1"/>
        <v>5940</v>
      </c>
    </row>
    <row r="23" spans="1:6" x14ac:dyDescent="0.25">
      <c r="B23" t="s">
        <v>7</v>
      </c>
      <c r="C23">
        <v>6</v>
      </c>
      <c r="D23" s="2">
        <v>965</v>
      </c>
      <c r="E23" s="2">
        <f t="shared" si="1"/>
        <v>5790</v>
      </c>
    </row>
    <row r="24" spans="1:6" x14ac:dyDescent="0.25">
      <c r="B24" t="s">
        <v>18</v>
      </c>
      <c r="C24">
        <v>6</v>
      </c>
      <c r="D24" s="2">
        <v>625</v>
      </c>
      <c r="E24" s="2">
        <f t="shared" si="1"/>
        <v>3750</v>
      </c>
    </row>
    <row r="25" spans="1:6" x14ac:dyDescent="0.25">
      <c r="B25" t="s">
        <v>14</v>
      </c>
      <c r="C25">
        <v>6</v>
      </c>
      <c r="D25" s="2">
        <v>1085</v>
      </c>
      <c r="E25" s="2">
        <f t="shared" si="1"/>
        <v>6510</v>
      </c>
    </row>
    <row r="26" spans="1:6" x14ac:dyDescent="0.25">
      <c r="B26" t="s">
        <v>12</v>
      </c>
      <c r="C26">
        <v>3</v>
      </c>
      <c r="D26" s="2">
        <v>1230</v>
      </c>
      <c r="E26" s="2">
        <f t="shared" si="1"/>
        <v>3690</v>
      </c>
    </row>
    <row r="27" spans="1:6" x14ac:dyDescent="0.25">
      <c r="B27" t="s">
        <v>13</v>
      </c>
      <c r="C27">
        <v>3</v>
      </c>
      <c r="D27" s="2">
        <v>648</v>
      </c>
      <c r="E27" s="2">
        <f t="shared" si="1"/>
        <v>1944</v>
      </c>
    </row>
    <row r="28" spans="1:6" x14ac:dyDescent="0.25">
      <c r="B28" t="s">
        <v>11</v>
      </c>
      <c r="D28" s="2">
        <v>965</v>
      </c>
      <c r="E28" s="2">
        <f t="shared" si="1"/>
        <v>0</v>
      </c>
    </row>
    <row r="29" spans="1:6" x14ac:dyDescent="0.25">
      <c r="B29" t="s">
        <v>10</v>
      </c>
      <c r="D29" s="2">
        <v>1085</v>
      </c>
      <c r="E29" s="2">
        <f t="shared" si="1"/>
        <v>0</v>
      </c>
    </row>
    <row r="30" spans="1:6" s="1" customFormat="1" x14ac:dyDescent="0.25">
      <c r="B30" s="1" t="s">
        <v>17</v>
      </c>
      <c r="C30" s="1">
        <f>SUM(C20:C29)</f>
        <v>33</v>
      </c>
      <c r="D30" s="3"/>
      <c r="E30" s="3">
        <f>SUM(E20:E29)</f>
        <v>33849</v>
      </c>
      <c r="F30" s="3"/>
    </row>
    <row r="31" spans="1:6" s="1" customFormat="1" x14ac:dyDescent="0.25">
      <c r="D31" s="3"/>
      <c r="E31" s="3"/>
      <c r="F31" s="3"/>
    </row>
    <row r="32" spans="1:6" s="1" customFormat="1" x14ac:dyDescent="0.25">
      <c r="D32" s="3"/>
      <c r="E32" s="3"/>
      <c r="F32" s="3"/>
    </row>
    <row r="33" spans="1:6" s="1" customFormat="1" ht="15.75" thickBot="1" x14ac:dyDescent="0.3">
      <c r="D33" s="3"/>
      <c r="E33" s="3"/>
      <c r="F33" s="3"/>
    </row>
    <row r="34" spans="1:6" ht="15.75" thickBot="1" x14ac:dyDescent="0.3">
      <c r="A34" s="16" t="s">
        <v>4</v>
      </c>
      <c r="B34" s="1"/>
      <c r="C34" s="1"/>
    </row>
    <row r="35" spans="1:6" ht="15.75" thickBot="1" x14ac:dyDescent="0.3">
      <c r="A35" s="4"/>
      <c r="B35" s="12" t="s">
        <v>0</v>
      </c>
      <c r="C35" s="12" t="s">
        <v>1</v>
      </c>
      <c r="D35" s="13" t="s">
        <v>16</v>
      </c>
      <c r="E35" s="13" t="s">
        <v>17</v>
      </c>
    </row>
    <row r="36" spans="1:6" x14ac:dyDescent="0.25">
      <c r="B36" t="s">
        <v>6</v>
      </c>
      <c r="C36">
        <v>3</v>
      </c>
      <c r="D36" s="2">
        <v>1230</v>
      </c>
      <c r="E36" s="2">
        <f>+C36*D36</f>
        <v>3690</v>
      </c>
    </row>
    <row r="37" spans="1:6" x14ac:dyDescent="0.25">
      <c r="B37" t="s">
        <v>8</v>
      </c>
      <c r="C37">
        <v>3</v>
      </c>
      <c r="D37" s="2">
        <v>845</v>
      </c>
      <c r="E37" s="2">
        <f t="shared" ref="E37:E45" si="2">+C37*D37</f>
        <v>2535</v>
      </c>
    </row>
    <row r="38" spans="1:6" x14ac:dyDescent="0.25">
      <c r="B38" t="s">
        <v>9</v>
      </c>
      <c r="C38">
        <v>3</v>
      </c>
      <c r="D38" s="2">
        <v>1980</v>
      </c>
      <c r="E38" s="2">
        <f t="shared" si="2"/>
        <v>5940</v>
      </c>
    </row>
    <row r="39" spans="1:6" x14ac:dyDescent="0.25">
      <c r="B39" t="s">
        <v>7</v>
      </c>
      <c r="D39" s="2">
        <v>965</v>
      </c>
      <c r="E39" s="2">
        <f t="shared" si="2"/>
        <v>0</v>
      </c>
    </row>
    <row r="40" spans="1:6" x14ac:dyDescent="0.25">
      <c r="B40" t="s">
        <v>18</v>
      </c>
      <c r="D40" s="2">
        <v>625</v>
      </c>
      <c r="E40" s="2">
        <f t="shared" si="2"/>
        <v>0</v>
      </c>
    </row>
    <row r="41" spans="1:6" x14ac:dyDescent="0.25">
      <c r="B41" t="s">
        <v>14</v>
      </c>
      <c r="C41">
        <v>6</v>
      </c>
      <c r="D41" s="2">
        <v>1085</v>
      </c>
      <c r="E41" s="2">
        <f t="shared" si="2"/>
        <v>6510</v>
      </c>
    </row>
    <row r="42" spans="1:6" x14ac:dyDescent="0.25">
      <c r="B42" t="s">
        <v>12</v>
      </c>
      <c r="C42">
        <v>3</v>
      </c>
      <c r="D42" s="2">
        <v>1230</v>
      </c>
      <c r="E42" s="2">
        <f t="shared" si="2"/>
        <v>3690</v>
      </c>
    </row>
    <row r="43" spans="1:6" x14ac:dyDescent="0.25">
      <c r="B43" t="s">
        <v>13</v>
      </c>
      <c r="C43">
        <v>3</v>
      </c>
      <c r="D43" s="2">
        <v>648</v>
      </c>
      <c r="E43" s="2">
        <f t="shared" si="2"/>
        <v>1944</v>
      </c>
    </row>
    <row r="44" spans="1:6" x14ac:dyDescent="0.25">
      <c r="B44" t="s">
        <v>11</v>
      </c>
      <c r="C44">
        <v>6</v>
      </c>
      <c r="D44" s="2">
        <v>965</v>
      </c>
      <c r="E44" s="2">
        <f t="shared" si="2"/>
        <v>5790</v>
      </c>
    </row>
    <row r="45" spans="1:6" x14ac:dyDescent="0.25">
      <c r="B45" t="s">
        <v>10</v>
      </c>
      <c r="C45">
        <v>6</v>
      </c>
      <c r="D45" s="2">
        <v>1085</v>
      </c>
      <c r="E45" s="2">
        <f t="shared" si="2"/>
        <v>6510</v>
      </c>
    </row>
    <row r="46" spans="1:6" s="1" customFormat="1" x14ac:dyDescent="0.25">
      <c r="B46" s="1" t="s">
        <v>17</v>
      </c>
      <c r="C46" s="1">
        <f>SUM(C36:C45)</f>
        <v>33</v>
      </c>
      <c r="D46" s="3"/>
      <c r="E46" s="3">
        <f>SUM(E36:E45)</f>
        <v>36609</v>
      </c>
      <c r="F46" s="3"/>
    </row>
    <row r="47" spans="1:6" s="1" customFormat="1" x14ac:dyDescent="0.25">
      <c r="D47" s="3"/>
      <c r="E47" s="3"/>
      <c r="F47" s="3"/>
    </row>
    <row r="48" spans="1:6" s="1" customFormat="1" x14ac:dyDescent="0.25">
      <c r="B48" s="1" t="s">
        <v>17</v>
      </c>
      <c r="C48" s="1">
        <f>+C46+C30+C14</f>
        <v>87</v>
      </c>
      <c r="D48" s="3"/>
      <c r="E48" s="3">
        <f>+E46+E30+E14</f>
        <v>94767</v>
      </c>
      <c r="F48" s="3"/>
    </row>
    <row r="49" spans="1:6" s="1" customFormat="1" x14ac:dyDescent="0.25">
      <c r="D49" s="3"/>
      <c r="E49" s="3"/>
      <c r="F49" s="3"/>
    </row>
    <row r="50" spans="1:6" s="1" customFormat="1" ht="15.75" thickBot="1" x14ac:dyDescent="0.3">
      <c r="D50" s="3"/>
      <c r="E50" s="3"/>
      <c r="F50" s="3"/>
    </row>
    <row r="51" spans="1:6" ht="15.75" thickBot="1" x14ac:dyDescent="0.3">
      <c r="A51" s="20" t="s">
        <v>15</v>
      </c>
      <c r="B51" s="1"/>
      <c r="C51" s="1"/>
    </row>
    <row r="52" spans="1:6" ht="15.75" thickBot="1" x14ac:dyDescent="0.3">
      <c r="A52" s="4"/>
      <c r="B52" s="17" t="s">
        <v>0</v>
      </c>
      <c r="C52" s="18" t="s">
        <v>1</v>
      </c>
      <c r="D52" s="18" t="s">
        <v>16</v>
      </c>
      <c r="E52" s="18" t="s">
        <v>17</v>
      </c>
    </row>
    <row r="53" spans="1:6" x14ac:dyDescent="0.25">
      <c r="B53" t="s">
        <v>19</v>
      </c>
      <c r="C53">
        <v>6</v>
      </c>
      <c r="D53" s="2">
        <v>1085</v>
      </c>
      <c r="E53" s="2">
        <f>+C53*D53</f>
        <v>6510</v>
      </c>
    </row>
    <row r="54" spans="1:6" s="1" customFormat="1" x14ac:dyDescent="0.25">
      <c r="B54" s="1" t="s">
        <v>17</v>
      </c>
      <c r="C54" s="1">
        <f>SUM(C53)</f>
        <v>6</v>
      </c>
      <c r="D54" s="3"/>
      <c r="E54" s="3">
        <f>+E53</f>
        <v>6510</v>
      </c>
      <c r="F54" s="3"/>
    </row>
    <row r="55" spans="1:6" s="1" customFormat="1" x14ac:dyDescent="0.25">
      <c r="D55" s="3"/>
      <c r="E55" s="3"/>
      <c r="F55" s="3"/>
    </row>
    <row r="56" spans="1:6" s="1" customFormat="1" x14ac:dyDescent="0.25">
      <c r="B56" s="1" t="s">
        <v>20</v>
      </c>
      <c r="C56" s="1">
        <f>+C54+C48</f>
        <v>93</v>
      </c>
      <c r="D56" s="3"/>
      <c r="E56" s="3">
        <f>SUM(E48,E54)</f>
        <v>101277</v>
      </c>
      <c r="F56" s="3"/>
    </row>
    <row r="57" spans="1:6" ht="15.75" thickBot="1" x14ac:dyDescent="0.3"/>
    <row r="58" spans="1:6" ht="15.75" thickBot="1" x14ac:dyDescent="0.3">
      <c r="A58" s="19" t="s">
        <v>5</v>
      </c>
      <c r="B58" s="1"/>
      <c r="C58" s="1"/>
    </row>
    <row r="59" spans="1:6" ht="15.75" thickBot="1" x14ac:dyDescent="0.3">
      <c r="A59" s="4"/>
      <c r="B59" s="21" t="s">
        <v>0</v>
      </c>
      <c r="C59" s="21" t="s">
        <v>1</v>
      </c>
      <c r="D59" s="22" t="s">
        <v>16</v>
      </c>
      <c r="E59" s="22" t="s">
        <v>17</v>
      </c>
    </row>
    <row r="60" spans="1:6" x14ac:dyDescent="0.25">
      <c r="B60" t="s">
        <v>6</v>
      </c>
      <c r="D60" s="2">
        <v>1230</v>
      </c>
      <c r="E60" s="2">
        <f>+C60*D60</f>
        <v>0</v>
      </c>
    </row>
    <row r="61" spans="1:6" x14ac:dyDescent="0.25">
      <c r="B61" t="s">
        <v>8</v>
      </c>
      <c r="C61">
        <v>1</v>
      </c>
      <c r="D61" s="2">
        <v>845</v>
      </c>
      <c r="E61" s="2">
        <f t="shared" ref="E61:E69" si="3">+C61*D61</f>
        <v>845</v>
      </c>
    </row>
    <row r="62" spans="1:6" x14ac:dyDescent="0.25">
      <c r="B62" t="s">
        <v>9</v>
      </c>
      <c r="D62" s="2">
        <v>1980</v>
      </c>
      <c r="E62" s="2">
        <f t="shared" si="3"/>
        <v>0</v>
      </c>
    </row>
    <row r="63" spans="1:6" x14ac:dyDescent="0.25">
      <c r="B63" t="s">
        <v>7</v>
      </c>
      <c r="C63">
        <v>1</v>
      </c>
      <c r="D63" s="2">
        <v>965</v>
      </c>
      <c r="E63" s="2">
        <f t="shared" si="3"/>
        <v>965</v>
      </c>
    </row>
    <row r="64" spans="1:6" x14ac:dyDescent="0.25">
      <c r="B64" t="s">
        <v>18</v>
      </c>
      <c r="D64" s="2">
        <v>625</v>
      </c>
      <c r="E64" s="2">
        <f t="shared" si="3"/>
        <v>0</v>
      </c>
    </row>
    <row r="65" spans="2:6" x14ac:dyDescent="0.25">
      <c r="B65" t="s">
        <v>14</v>
      </c>
      <c r="D65" s="2">
        <v>1085</v>
      </c>
      <c r="E65" s="2">
        <f t="shared" si="3"/>
        <v>0</v>
      </c>
    </row>
    <row r="66" spans="2:6" x14ac:dyDescent="0.25">
      <c r="B66" t="s">
        <v>12</v>
      </c>
      <c r="D66" s="2">
        <v>1230</v>
      </c>
      <c r="E66" s="2">
        <f t="shared" si="3"/>
        <v>0</v>
      </c>
    </row>
    <row r="67" spans="2:6" x14ac:dyDescent="0.25">
      <c r="B67" t="s">
        <v>13</v>
      </c>
      <c r="D67" s="2">
        <v>648</v>
      </c>
      <c r="E67" s="2">
        <f t="shared" si="3"/>
        <v>0</v>
      </c>
    </row>
    <row r="68" spans="2:6" x14ac:dyDescent="0.25">
      <c r="B68" t="s">
        <v>11</v>
      </c>
      <c r="D68" s="2">
        <v>965</v>
      </c>
      <c r="E68" s="2">
        <f t="shared" si="3"/>
        <v>0</v>
      </c>
    </row>
    <row r="69" spans="2:6" x14ac:dyDescent="0.25">
      <c r="B69" t="s">
        <v>10</v>
      </c>
      <c r="D69" s="2">
        <v>1085</v>
      </c>
      <c r="E69" s="2">
        <f t="shared" si="3"/>
        <v>0</v>
      </c>
    </row>
    <row r="70" spans="2:6" s="1" customFormat="1" x14ac:dyDescent="0.25">
      <c r="B70" s="1" t="s">
        <v>17</v>
      </c>
      <c r="C70" s="1">
        <f>SUM(C60:C69)</f>
        <v>2</v>
      </c>
      <c r="D70" s="3"/>
      <c r="E70" s="3">
        <f>SUM(E60:E69)</f>
        <v>1810</v>
      </c>
      <c r="F70" s="3"/>
    </row>
    <row r="71" spans="2:6" s="1" customFormat="1" x14ac:dyDescent="0.25">
      <c r="B71" s="1" t="s">
        <v>21</v>
      </c>
      <c r="C71" s="1">
        <f>SUM(C70)</f>
        <v>2</v>
      </c>
      <c r="D71" s="3"/>
      <c r="E71" s="3">
        <f>+E85+E63</f>
        <v>965</v>
      </c>
      <c r="F7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SEMANA 29.07 AL 04.08</vt:lpstr>
      <vt:lpstr>SEMANA 05 AL 11.08 </vt:lpstr>
      <vt:lpstr>SEMANA 12 AL 18.08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 Antonieta Berroterán Duque</dc:creator>
  <cp:lastModifiedBy>Ada Antonieta Berroterán Duque</cp:lastModifiedBy>
  <dcterms:created xsi:type="dcterms:W3CDTF">2024-08-13T13:36:51Z</dcterms:created>
  <dcterms:modified xsi:type="dcterms:W3CDTF">2024-08-20T16:28:29Z</dcterms:modified>
</cp:coreProperties>
</file>