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<sst xmlns="http://schemas.openxmlformats.org/spreadsheetml/2006/main" count="52" uniqueCount="38">
  <si>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</si>
  <si>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</si>
  <si>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</si>
  <si>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</si>
  <si>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</si>
  <si>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</si>
  <si>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</si>
  <si>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</si>
  <si>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</si>
  <si>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</si>
  <si>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</si>
  <si>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</si>
  <si>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</si>
  <si>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</si>
  <si>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</si>
  <si>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</si>
  <si>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</si>
  <si>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</si>
  <si>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</si>
  <si>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</si>
  <si>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</si>
  <si>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</si>
  <si>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</si>
  <si>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</si>
  <si>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</si>
  <si>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</si>
  <si>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</si>
  <si>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</si>
  <si>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</si>
  <si>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</si>
  <si>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</si>
  <si>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</si>
  <si>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</si>
  <si>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</si>
  <si>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</si>
  <si>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</si>
  <si>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PENJAMO GTO</t>
  </si>
  <si>
    <t>TRAMITES PENJAMO GTO Y DOLORES HIDALGO GTO Y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</si>
</sst>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836990</xdr:colOff>
      <xdr:row>0</xdr:row>
      <xdr:rowOff>57728</xdr:rowOff>
    </xdr:from>
    <xdr:to>
      <xdr:col>2</xdr:col>
      <xdr:colOff>2281671</xdr:colOff>
      <xdr:row>2</xdr:row>
      <xdr:rowOff>173985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8808" y="57728"/>
          <a:ext cx="1444681" cy="491484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xmlns="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topLeftCell="C13" zoomScale="66" zoomScaleNormal="66" workbookViewId="0">
      <selection activeCell="J18" sqref="J18"/>
    </sheetView>
  </sheetViews>
  <sheetFormatPr baseColWidth="10" defaultColWidth="11.375" defaultRowHeight="14.25"/>
  <cols>
    <col min="3" max="3" width="33.5" customWidth="1"/>
    <col min="4" max="4" width="17.625" customWidth="1"/>
    <col min="5" max="5" width="0.125" customWidth="1"/>
    <col min="6" max="6" width="16.375" customWidth="1"/>
    <col min="7" max="7" width="23.75" customWidth="1"/>
    <col min="8" max="8" width="54.875" hidden="1" customWidth="1"/>
    <col min="9" max="9" width="0.25" hidden="1" customWidth="1"/>
    <col min="10" max="10" width="15.5" customWidth="1"/>
    <col min="11" max="11" width="18.25" customWidth="1"/>
    <col min="12" max="12" width="16.875" customWidth="1"/>
    <col min="13" max="13" width="22.5" customWidth="1"/>
    <col min="14" max="14" width="19" customWidth="1"/>
    <col min="15" max="15" width="16.875" customWidth="1"/>
    <col min="16" max="16" width="0.5" hidden="1" customWidth="1"/>
    <col min="17" max="17" width="17.125" customWidth="1"/>
    <col min="18" max="18" width="42.8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36</v>
      </c>
      <c r="E18" s="13"/>
      <c r="F18" s="13"/>
      <c r="G18" s="10">
        <f>F18*0.1</f>
        <v>0</v>
      </c>
      <c r="H18" s="13"/>
      <c r="I18" s="13"/>
      <c r="J18" s="15">
        <v>600</v>
      </c>
      <c r="K18" s="11">
        <f>+$F$10</f>
        <v>12</v>
      </c>
      <c r="L18" s="11">
        <f>+J18/K18</f>
        <v>50</v>
      </c>
      <c r="M18" s="10">
        <f>IFERROR(J18/K18*$F$15,0)</f>
        <v>1034.4827586206898</v>
      </c>
      <c r="N18" s="13"/>
      <c r="O18" s="13"/>
      <c r="P18" s="13"/>
      <c r="Q18" s="10">
        <f>+P18+N18+M18++I18+H18+F18+O18+G18</f>
        <v>1034.4827586206898</v>
      </c>
      <c r="R18" s="13" t="s">
        <v>37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0</v>
      </c>
      <c r="G37" s="10">
        <f t="shared" ref="G37:Q37" si="5">SUM(G17:G36)</f>
        <v>0</v>
      </c>
      <c r="H37" s="10">
        <f t="shared" si="5"/>
        <v>0</v>
      </c>
      <c r="I37" s="10">
        <f t="shared" si="5"/>
        <v>0</v>
      </c>
      <c r="J37" s="18">
        <f t="shared" si="5"/>
        <v>600</v>
      </c>
      <c r="K37" s="10"/>
      <c r="L37" s="11">
        <f>SUM(L18:L36)</f>
        <v>50</v>
      </c>
      <c r="M37" s="10">
        <f t="shared" si="5"/>
        <v>1034.4827586206898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1034.4827586206898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0</v>
      </c>
      <c r="G38" s="10">
        <f t="shared" ref="G38:Q38" si="6">+G37*1.16</f>
        <v>0</v>
      </c>
      <c r="H38" s="10">
        <f t="shared" si="6"/>
        <v>0</v>
      </c>
      <c r="I38" s="10">
        <f t="shared" si="6"/>
        <v>0</v>
      </c>
      <c r="J38" s="18">
        <f>+J37</f>
        <v>600</v>
      </c>
      <c r="K38" s="11"/>
      <c r="L38" s="11">
        <f>+L37</f>
        <v>50</v>
      </c>
      <c r="M38" s="10">
        <f t="shared" si="6"/>
        <v>1200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1200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2024-11-22T15:39:52Z</cp:lastPrinted>
  <dcterms:created xsi:type="dcterms:W3CDTF">2024-07-30T14:57:06Z</dcterms:created>
  <dcterms:modified xsi:type="dcterms:W3CDTF">2024-11-22T15:39:55Z</dcterms:modified>
  <cp:category/>
  <cp:contentStatus/>
</cp:coreProperties>
</file>