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lugo_nucitec_com/Documents/Escritorio/"/>
    </mc:Choice>
  </mc:AlternateContent>
  <xr:revisionPtr revIDLastSave="2" documentId="8_{E04B3E13-2808-40BD-8936-4FAAB33CEEE7}" xr6:coauthVersionLast="47" xr6:coauthVersionMax="47" xr10:uidLastSave="{10E7E7BE-EEF1-4722-B933-41E45B757B3C}"/>
  <bookViews>
    <workbookView xWindow="-120" yWindow="-120" windowWidth="29040" windowHeight="158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L37" i="1" s="1"/>
  <c r="L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M24" i="1" l="1"/>
  <c r="Q19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<sst xmlns="http://schemas.openxmlformats.org/spreadsheetml/2006/main" count="52" uniqueCount="38">
  <si>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</si>
  <si>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</si>
  <si>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</si>
  <si>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</si>
  <si>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</si>
  <si>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</si>
  <si>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</si>
  <si>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</si>
  <si>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</si>
  <si>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</si>
  <si>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</si>
  <si>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</si>
  <si>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</si>
  <si>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</si>
  <si>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</si>
  <si>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</si>
  <si>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</si>
  <si>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</si>
  <si>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</si>
  <si>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</si>
  <si>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</si>
  <si>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</si>
  <si>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</si>
  <si>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</si>
  <si>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</si>
  <si>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</si>
  <si>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</si>
  <si>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</si>
  <si>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</si>
  <si>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</si>
  <si>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</si>
  <si>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</si>
  <si>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</si>
  <si>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</si>
  <si>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</si>
  <si>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René lugo Hernández</t>
  </si>
  <si>
    <t>Oficinas ventas CDMX</t>
  </si>
  <si>
    <t>Oficinas ventas CDMX (Moises Juarez)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</si>
</sst>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B1" zoomScaleNormal="100" workbookViewId="0">
      <selection activeCell="J19" sqref="J19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29</v>
      </c>
      <c r="D5" s="21"/>
      <c r="E5" s="21"/>
      <c r="F5" s="21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0" t="s">
        <v>9</v>
      </c>
      <c r="K16" s="20"/>
      <c r="L16" s="20"/>
      <c r="M16" s="20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35</v>
      </c>
      <c r="D18" s="13" t="s">
        <v>36</v>
      </c>
      <c r="E18" s="13">
        <v>1</v>
      </c>
      <c r="F18" s="13">
        <v>1500</v>
      </c>
      <c r="G18" s="10">
        <f>F18*0.1</f>
        <v>150</v>
      </c>
      <c r="H18" s="13">
        <v>0</v>
      </c>
      <c r="I18" s="13">
        <v>0</v>
      </c>
      <c r="J18" s="15">
        <v>1500</v>
      </c>
      <c r="K18" s="11">
        <f>+$F$10</f>
        <v>12</v>
      </c>
      <c r="L18" s="11">
        <f>+J18/K18</f>
        <v>125</v>
      </c>
      <c r="M18" s="10">
        <f>IFERROR(J18/K18*$F$15,0)</f>
        <v>2586.2068965517242</v>
      </c>
      <c r="N18" s="13">
        <v>0</v>
      </c>
      <c r="O18" s="13">
        <v>2800</v>
      </c>
      <c r="P18" s="13"/>
      <c r="Q18" s="10">
        <f>+P18+N18+M18++I18+H18+F18+O18+G18</f>
        <v>7036.2068965517246</v>
      </c>
      <c r="R18" s="13" t="s">
        <v>37</v>
      </c>
    </row>
    <row r="19" spans="1:18" ht="26.25" customHeight="1" x14ac:dyDescent="0.25">
      <c r="A19" t="s">
        <v>28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 x14ac:dyDescent="0.25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 x14ac:dyDescent="0.25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1500</v>
      </c>
      <c r="G37" s="10">
        <f t="shared" ref="G37:Q37" si="5">SUM(G17:G36)</f>
        <v>150</v>
      </c>
      <c r="H37" s="10">
        <f t="shared" si="5"/>
        <v>0</v>
      </c>
      <c r="I37" s="10">
        <f t="shared" si="5"/>
        <v>0</v>
      </c>
      <c r="J37" s="18">
        <f t="shared" si="5"/>
        <v>1500</v>
      </c>
      <c r="K37" s="10"/>
      <c r="L37" s="11">
        <f>SUM(L18:L36)</f>
        <v>125</v>
      </c>
      <c r="M37" s="10">
        <f t="shared" si="5"/>
        <v>2586.2068965517242</v>
      </c>
      <c r="N37" s="10">
        <f t="shared" si="5"/>
        <v>0</v>
      </c>
      <c r="O37" s="10">
        <f>SUM(O17:O36)/1.16</f>
        <v>2413.7931034482758</v>
      </c>
      <c r="P37" s="10">
        <f t="shared" si="5"/>
        <v>0</v>
      </c>
      <c r="Q37" s="10">
        <f t="shared" si="5"/>
        <v>7036.2068965517246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1739.9999999999998</v>
      </c>
      <c r="G38" s="10">
        <f t="shared" ref="G38:Q38" si="6">+G37*1.16</f>
        <v>174</v>
      </c>
      <c r="H38" s="10">
        <f t="shared" si="6"/>
        <v>0</v>
      </c>
      <c r="I38" s="10">
        <f t="shared" si="6"/>
        <v>0</v>
      </c>
      <c r="J38" s="18">
        <f>+J37</f>
        <v>1500</v>
      </c>
      <c r="K38" s="11"/>
      <c r="L38" s="11">
        <f>+L37</f>
        <v>125</v>
      </c>
      <c r="M38" s="10">
        <f t="shared" si="6"/>
        <v>3000</v>
      </c>
      <c r="N38" s="10">
        <f t="shared" si="6"/>
        <v>0</v>
      </c>
      <c r="O38" s="10">
        <f>+O37*1.16</f>
        <v>2799.9999999999995</v>
      </c>
      <c r="P38" s="10">
        <f t="shared" si="6"/>
        <v>0</v>
      </c>
      <c r="Q38" s="10">
        <f t="shared" si="6"/>
        <v>8162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René Lugo Hernández</cp:lastModifiedBy>
  <cp:revision/>
  <dcterms:created xsi:type="dcterms:W3CDTF">2024-07-30T14:57:06Z</dcterms:created>
  <dcterms:modified xsi:type="dcterms:W3CDTF">2024-08-27T18:44:54Z</dcterms:modified>
  <cp:category/>
  <cp:contentStatus/>
</cp:coreProperties>
</file>